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qmulprod-my.sharepoint.com/personal/yvw037_qmul_ac_uk/Documents/Documents/Budgeting/"/>
    </mc:Choice>
  </mc:AlternateContent>
  <xr:revisionPtr revIDLastSave="73" documentId="8_{8F5CB8D2-9D14-4224-8C18-996012CB27C0}" xr6:coauthVersionLast="47" xr6:coauthVersionMax="47" xr10:uidLastSave="{7F3E45EF-424E-4EC8-9EAD-C4241FA2FE91}"/>
  <bookViews>
    <workbookView xWindow="-120" yWindow="-120" windowWidth="29040" windowHeight="15720" xr2:uid="{00000000-000D-0000-FFFF-FFFF00000000}"/>
  </bookViews>
  <sheets>
    <sheet name="Cash flow"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4" l="1"/>
  <c r="K4" i="4"/>
  <c r="K3" i="4"/>
  <c r="K25" i="4"/>
  <c r="K22" i="4" l="1"/>
  <c r="K23" i="4"/>
  <c r="K38" i="4" l="1"/>
  <c r="K30" i="4"/>
  <c r="K33" i="4" l="1"/>
  <c r="K41" i="4"/>
  <c r="I15" i="4"/>
  <c r="K29" i="4" l="1"/>
  <c r="K28" i="4" l="1"/>
  <c r="K12" i="4" l="1"/>
  <c r="E15" i="4" l="1"/>
  <c r="E46" i="4" s="1"/>
  <c r="J43" i="4"/>
  <c r="J47" i="4" s="1"/>
  <c r="I43" i="4"/>
  <c r="I47" i="4" s="1"/>
  <c r="H43" i="4"/>
  <c r="H47" i="4" s="1"/>
  <c r="G43" i="4"/>
  <c r="G47" i="4" s="1"/>
  <c r="F43" i="4"/>
  <c r="F47" i="4" s="1"/>
  <c r="E43" i="4"/>
  <c r="E47" i="4" s="1"/>
  <c r="D43" i="4"/>
  <c r="D47" i="4" s="1"/>
  <c r="C43" i="4"/>
  <c r="C47" i="4" s="1"/>
  <c r="I46" i="4"/>
  <c r="J15" i="4"/>
  <c r="J46" i="4" s="1"/>
  <c r="H15" i="4"/>
  <c r="H46" i="4" s="1"/>
  <c r="G15" i="4"/>
  <c r="G46" i="4" s="1"/>
  <c r="F15" i="4"/>
  <c r="F46" i="4" s="1"/>
  <c r="D15" i="4"/>
  <c r="D46" i="4" s="1"/>
  <c r="C15" i="4"/>
  <c r="C46" i="4" s="1"/>
  <c r="B15" i="4"/>
  <c r="B46" i="4" s="1"/>
  <c r="K40" i="4"/>
  <c r="K20" i="4"/>
  <c r="K24" i="4"/>
  <c r="K37" i="4"/>
  <c r="K13" i="4"/>
  <c r="K18" i="4"/>
  <c r="K6" i="4"/>
  <c r="K5" i="4"/>
  <c r="K35" i="4"/>
  <c r="K27" i="4"/>
  <c r="K26" i="4"/>
  <c r="K21" i="4"/>
  <c r="K7" i="4"/>
  <c r="K8" i="4"/>
  <c r="K14" i="4"/>
  <c r="K11" i="4"/>
  <c r="K10" i="4"/>
  <c r="K9" i="4"/>
  <c r="K45" i="4"/>
  <c r="K39" i="4"/>
  <c r="K31" i="4"/>
  <c r="K34" i="4"/>
  <c r="K36" i="4"/>
  <c r="K42" i="4"/>
  <c r="K15" i="4" l="1"/>
  <c r="K46" i="4" l="1"/>
  <c r="K19" i="4"/>
  <c r="B43" i="4"/>
  <c r="K43" i="4" s="1"/>
  <c r="B47" i="4" l="1"/>
  <c r="B50" i="4" l="1"/>
  <c r="B48" i="4"/>
  <c r="C45" i="4" s="1"/>
  <c r="K47" i="4"/>
  <c r="C50" i="4" l="1"/>
  <c r="C48" i="4"/>
  <c r="D45" i="4" s="1"/>
  <c r="D50" i="4" l="1"/>
  <c r="D48" i="4"/>
  <c r="E45" i="4" s="1"/>
  <c r="E50" i="4" l="1"/>
  <c r="E48" i="4"/>
  <c r="F45" i="4" s="1"/>
  <c r="F48" i="4" l="1"/>
  <c r="G45" i="4" s="1"/>
  <c r="F50" i="4"/>
  <c r="G50" i="4" l="1"/>
  <c r="G48" i="4"/>
  <c r="H45" i="4" s="1"/>
  <c r="H48" i="4" l="1"/>
  <c r="I45" i="4" s="1"/>
  <c r="H50" i="4"/>
  <c r="I48" i="4" l="1"/>
  <c r="J45" i="4" s="1"/>
  <c r="I50" i="4"/>
  <c r="J48" i="4" l="1"/>
  <c r="J50" i="4"/>
  <c r="K50" i="4" s="1"/>
  <c r="K4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Hazel Norbury</author>
  </authors>
  <commentList>
    <comment ref="A3" authorId="0" shapeId="0" xr:uid="{00000000-0006-0000-0000-000001000000}">
      <text>
        <r>
          <rPr>
            <sz val="9"/>
            <color indexed="81"/>
            <rFont val="Tahoma"/>
            <family val="2"/>
          </rPr>
          <t>If you are an undergraduate student not getting a loan to cover your tuition fees, you can usually set up a payment arrangement to pay your fees in instalments - 25% at enrolment and the remaining 75% in 7 monthly instalments ending in April. See the How to pay tuition fees section of our guidance: https://www.qmul.ac.uk/welfare/money-and-practical-advice/tuition-fees/</t>
        </r>
      </text>
    </comment>
    <comment ref="A4" authorId="0" shapeId="0" xr:uid="{00000000-0006-0000-0000-000002000000}">
      <text>
        <r>
          <rPr>
            <sz val="9"/>
            <color indexed="81"/>
            <rFont val="Tahoma"/>
            <family val="2"/>
          </rPr>
          <t xml:space="preserve"> Check your student finance notification for exact details of your Maintenance Loan award. For more information see our student finance guidance: https://www.qmul.ac.uk/welfare/money-and-practical-advice/howtofundstudies/undergraduatefunding/studentfinance/</t>
        </r>
      </text>
    </comment>
    <comment ref="A5" authorId="0" shapeId="0" xr:uid="{00000000-0006-0000-0000-000004000000}">
      <text>
        <r>
          <rPr>
            <sz val="9"/>
            <color indexed="81"/>
            <rFont val="Tahoma"/>
            <family val="2"/>
          </rPr>
          <t xml:space="preserve">Paid only for certain years of medical/dental courses - check your NHS notification letter for the details of your award and see the Funding for Medical and Dental Students guidance for more information: 
https://www.qmul.ac.uk/welfare/money-and-practical-advice/howtofundstudies/undergraduatefunding/medicineanddentistryfunding/
</t>
        </r>
      </text>
    </comment>
    <comment ref="A6" authorId="0" shapeId="0" xr:uid="{00000000-0006-0000-0000-000005000000}">
      <text>
        <r>
          <rPr>
            <sz val="9"/>
            <color indexed="81"/>
            <rFont val="Tahoma"/>
            <family val="2"/>
          </rPr>
          <t xml:space="preserve">Only for students with children who are not getting the childcare element of Universal Credit. For more information see our guidance: https://www.qmul.ac.uk/welfare/money-and-practical-advice/studentswithchildren/
</t>
        </r>
      </text>
    </comment>
    <comment ref="A7" authorId="0" shapeId="0" xr:uid="{00000000-0006-0000-0000-000008000000}">
      <text>
        <r>
          <rPr>
            <sz val="9"/>
            <color indexed="81"/>
            <rFont val="Tahoma"/>
            <family val="2"/>
          </rPr>
          <t>Up to £1,700.This is income assessed. For more information see our guidance: https://www.qmul.ac.uk/welfare/money-and-practical-advice/howtofundstudies/undergraduatefunding/queenmaryfunding/</t>
        </r>
      </text>
    </comment>
    <comment ref="A8" authorId="0" shapeId="0" xr:uid="{00000000-0006-0000-0000-000009000000}">
      <text>
        <r>
          <rPr>
            <sz val="9"/>
            <color indexed="81"/>
            <rFont val="Tahoma"/>
            <family val="2"/>
          </rPr>
          <t xml:space="preserve">Only include money which is actually available to you. If you have no overdraft left, put zero. Overdraft facilities vary from bank to bank so shop around: https://www.moneysavingexpert.com/students/student-bank-account/ 
Not available to all students eg some EU nationals. For more information see Banking section of our budgeting guidance: https://www.qmul.ac.uk/welfare/money-and-practical-advice/managing-money/budget-planning/
</t>
        </r>
      </text>
    </comment>
    <comment ref="A9" authorId="0" shapeId="0" xr:uid="{00000000-0006-0000-0000-00000A000000}">
      <text>
        <r>
          <rPr>
            <sz val="9"/>
            <color indexed="81"/>
            <rFont val="Tahoma"/>
            <family val="2"/>
          </rPr>
          <t xml:space="preserve">Some students who do not get maximum student finance can ask parents for financial help. However, many parents are not in a position to help.
</t>
        </r>
      </text>
    </comment>
    <comment ref="A10" authorId="0" shapeId="0" xr:uid="{00000000-0006-0000-0000-00000B000000}">
      <text>
        <r>
          <rPr>
            <sz val="9"/>
            <color indexed="81"/>
            <rFont val="Tahoma"/>
            <family val="2"/>
          </rPr>
          <t xml:space="preserve">Mature students who have worked prior to university may have savings but many students will not have any savings. 
</t>
        </r>
      </text>
    </comment>
    <comment ref="A11" authorId="0" shapeId="0" xr:uid="{00000000-0006-0000-0000-00000C000000}">
      <text>
        <r>
          <rPr>
            <sz val="9"/>
            <color indexed="81"/>
            <rFont val="Tahoma"/>
            <family val="2"/>
          </rPr>
          <t xml:space="preserve">Part-time and vacation work can help boost your income, especially if you are not eligible for full student finance. See our Working during your studies giudance: https://www.qmul.ac.uk/welfare/money-and-practical-advice/managing-money/working/
</t>
        </r>
      </text>
    </comment>
    <comment ref="A12" authorId="0" shapeId="0" xr:uid="{00000000-0006-0000-0000-00000D000000}">
      <text>
        <r>
          <rPr>
            <sz val="9"/>
            <color indexed="81"/>
            <rFont val="Tahoma"/>
            <family val="2"/>
          </rPr>
          <t xml:space="preserve">Get advice before deciding to take out a loan -  a welfare adviser can help you consider all your options. See our Increasing Income guidance: https://www.qmul.ac.uk/welfare/money-and-practical-advice/howtofundstudies/undergraduatefunding/increasingincome/
</t>
        </r>
      </text>
    </comment>
    <comment ref="A13" authorId="0" shapeId="0" xr:uid="{00000000-0006-0000-0000-00000E000000}">
      <text>
        <r>
          <rPr>
            <sz val="9"/>
            <color indexed="81"/>
            <rFont val="Tahoma"/>
            <family val="2"/>
          </rPr>
          <t xml:space="preserve">Lone parents, student couples and students with disabilities may be eligible for Universal Credit. See our Students with children and Extra Money for Disability and Ill Health guidance: 
https://www.qmul.ac.uk/welfare/money-and-practical-advice/studentswithchildren/
https://www.qmul.ac.uk/welfare/money-and-practical-advice/disability-ill-health/
</t>
        </r>
      </text>
    </comment>
    <comment ref="A14" authorId="0" shapeId="0" xr:uid="{00000000-0006-0000-0000-000011000000}">
      <text>
        <r>
          <rPr>
            <sz val="9"/>
            <color indexed="81"/>
            <rFont val="Tahoma"/>
            <family val="2"/>
          </rPr>
          <t xml:space="preserve">Include any other income you have here.
</t>
        </r>
      </text>
    </comment>
    <comment ref="A18" authorId="0" shapeId="0" xr:uid="{00000000-0006-0000-0000-000012000000}">
      <text>
        <r>
          <rPr>
            <sz val="9"/>
            <color indexed="81"/>
            <rFont val="Tahoma"/>
            <family val="2"/>
          </rPr>
          <t xml:space="preserve">if you are an undergraduate student not getting a student finance loan to cover your tuition fees, you can usually set up a payment arrangement to pay your fees in instalments - 25% at enrolment and the remaining 75% in 7 monthly instalments ending in April. See our Tuition Fees guidance for more informaiton: https://www.qmul.ac.uk/welfare/money-and-practical-advice/tuition-fees/ 
</t>
        </r>
      </text>
    </comment>
    <comment ref="A19" authorId="0" shapeId="0" xr:uid="{00000000-0006-0000-0000-000013000000}">
      <text>
        <r>
          <rPr>
            <sz val="9"/>
            <color indexed="81"/>
            <rFont val="Tahoma"/>
            <family val="2"/>
          </rPr>
          <t xml:space="preserve">Your halls fee is calculated using a daily rate and you will be invoiced to pay your fee in 3 instalments. The first two payments are usually more than the third one. 
However, if you are in receipt of student finance for living costs, Queen Mary Housing Services encourage you to request 3 equal instalments to help spread the cost. 
 If you are not getting student finance for living costs, you can request Housing Services splits the fee into 8 equal instalments.
</t>
        </r>
      </text>
    </comment>
    <comment ref="A20" authorId="0" shapeId="0" xr:uid="{00000000-0006-0000-0000-000014000000}">
      <text>
        <r>
          <rPr>
            <sz val="9"/>
            <color indexed="81"/>
            <rFont val="Tahoma"/>
            <family val="2"/>
          </rPr>
          <t>Queen Mary Halls deposit is generally cheaper. Most privately rented accommodation in London normally requires the equivalent of one month's rent as a deposit but may require more than this. For example, if you do not have a guarantor, you may be asked to pay more than one month's deposit. Contact a welfare adviser if you are having problems paying a deposit.</t>
        </r>
      </text>
    </comment>
    <comment ref="A21" authorId="0" shapeId="0" xr:uid="{00000000-0006-0000-0000-000015000000}">
      <text>
        <r>
          <rPr>
            <sz val="9"/>
            <color indexed="81"/>
            <rFont val="Tahoma"/>
            <family val="2"/>
          </rPr>
          <t xml:space="preserve">Queen Mary Halls and most private halls are inclusive of bills but other privately rented accommodation may not be. See Household Bills in our budgeting guidance: https://www.qmul.ac.uk/welfare/money-and-practical-advice/managing-money/budget-planning/ </t>
        </r>
      </text>
    </comment>
    <comment ref="A22" authorId="0" shapeId="0" xr:uid="{00000000-0006-0000-0000-000016000000}">
      <text>
        <r>
          <rPr>
            <sz val="9"/>
            <color indexed="81"/>
            <rFont val="Tahoma"/>
            <family val="2"/>
          </rPr>
          <t xml:space="preserve">If you live in Queen Mary Halls, you will need your own licence costing £174.50 if you have a TV in your room. If you live in shared privately rented accommodation, you may be able to split the cost of a TV licence with your flatmates. 
Scroll down to the TV licence section of our Planning your budget guidance for details of a loophole which may mean you don't have to pay for a licence: https://www.qmul.ac.uk/welfare/money-and-practical-advice/managing-money/budget-planning/  
</t>
        </r>
      </text>
    </comment>
    <comment ref="A23" authorId="0" shapeId="0" xr:uid="{00000000-0006-0000-0000-000017000000}">
      <text>
        <r>
          <rPr>
            <sz val="9"/>
            <color indexed="81"/>
            <rFont val="Tahoma"/>
            <family val="2"/>
          </rPr>
          <t>See SavetheStudent's ways to save money on food: https://www.savethestudent.org/save-money/food-drink</t>
        </r>
      </text>
    </comment>
    <comment ref="A24" authorId="0" shapeId="0" xr:uid="{00000000-0006-0000-0000-000018000000}">
      <text>
        <r>
          <rPr>
            <sz val="9"/>
            <color indexed="81"/>
            <rFont val="Tahoma"/>
            <family val="2"/>
          </rPr>
          <t xml:space="preserve">Campus drinks/meals can be expensive - see Savethestudent's tips on saving on your food costs: https://www.savethestudent.org/save-money/food-drink 
</t>
        </r>
      </text>
    </comment>
    <comment ref="A25" authorId="0" shapeId="0" xr:uid="{00000000-0006-0000-0000-000019000000}">
      <text>
        <r>
          <rPr>
            <sz val="9"/>
            <color indexed="81"/>
            <rFont val="Tahoma"/>
            <charset val="1"/>
          </rPr>
          <t>Takeaways can literally eat into your budget - instead try microwave or oven ready meals which just need heating up which cost a fraction of the price</t>
        </r>
      </text>
    </comment>
    <comment ref="A26" authorId="0" shapeId="0" xr:uid="{00000000-0006-0000-0000-00001A000000}">
      <text>
        <r>
          <rPr>
            <sz val="9"/>
            <color indexed="81"/>
            <rFont val="Tahoma"/>
            <family val="2"/>
          </rPr>
          <t xml:space="preserve">Include items like washing powder, washing up liquid, cleaning products, toilet paper.
</t>
        </r>
      </text>
    </comment>
    <comment ref="A27" authorId="0" shapeId="0" xr:uid="{00000000-0006-0000-0000-00001B000000}">
      <text>
        <r>
          <rPr>
            <sz val="9"/>
            <color indexed="81"/>
            <rFont val="Tahoma"/>
            <family val="2"/>
          </rPr>
          <t>This will vary depending on which campus you are based at and where you live in London. For more information see the Travel section of our budgeting guidance: https://www.qmul.ac.uk/welfare/money-and-practical-advice/managing-money/budget-planning/</t>
        </r>
      </text>
    </comment>
    <comment ref="A28" authorId="0" shapeId="0" xr:uid="{00000000-0006-0000-0000-00001C000000}">
      <text>
        <r>
          <rPr>
            <sz val="9"/>
            <color indexed="81"/>
            <rFont val="Tahoma"/>
            <family val="2"/>
          </rPr>
          <t xml:space="preserve">You might need to factor in a few trips per year outside London using a 16-25 Railcard which costs £30 per year and saves you one third off the standard ticket price. If you have an 18+ Student Oyster card,your Railcard discount can be loaded onto your Student Oyster card to help you save money on fares.   For more information see the Travel section of our budgeting guidance: https://www.qmul.ac.uk/welfare/money-and-practical-advice/managing-money/budget-planning/
</t>
        </r>
      </text>
    </comment>
    <comment ref="A29" authorId="0" shapeId="0" xr:uid="{00000000-0006-0000-0000-00001D000000}">
      <text>
        <r>
          <rPr>
            <sz val="9"/>
            <color indexed="81"/>
            <rFont val="Tahoma"/>
            <family val="2"/>
          </rPr>
          <t>This card gives you student discounts on a wide variety of shops, restaurants and bars. It costs £14.99 for 1 year £24.99 for 3 years.  For more information see: https://www.totum.com/</t>
        </r>
      </text>
    </comment>
    <comment ref="A30" authorId="0" shapeId="0" xr:uid="{00000000-0006-0000-0000-00001E000000}">
      <text>
        <r>
          <rPr>
            <sz val="9"/>
            <color indexed="81"/>
            <rFont val="Tahoma"/>
            <family val="2"/>
          </rPr>
          <t xml:space="preserve">include items such as shampoo, soap, deodorant, toothpaste
</t>
        </r>
      </text>
    </comment>
    <comment ref="A31" authorId="0" shapeId="0" xr:uid="{00000000-0006-0000-0000-00001F000000}">
      <text>
        <r>
          <rPr>
            <sz val="9"/>
            <color indexed="81"/>
            <rFont val="Tahoma"/>
            <family val="2"/>
          </rPr>
          <t xml:space="preserve">You might have a washing machine so only include laundry costs if you need to pay for these. If you are living in Queen Mary Halls, you can buy a laundrycard to use in the campus laundrette. See Laundry in the Useful links section of the Residential support webpage: https://residentiallife.qmul.ac.uk/story/20208244/laundry-at-queen-mary
</t>
        </r>
      </text>
    </comment>
    <comment ref="A32" authorId="0" shapeId="0" xr:uid="{00000000-0006-0000-0000-000020000000}">
      <text>
        <r>
          <rPr>
            <sz val="9"/>
            <color indexed="81"/>
            <rFont val="Tahoma"/>
            <family val="2"/>
          </rPr>
          <t xml:space="preserve">Ask students in the year above you or academic staff which books are essential for you to have your own copy of, which you don't need at all and which you could borrow from the library or buy secondhand.  Search online for cheap book websites, consider investing in a Kindle.
</t>
        </r>
      </text>
    </comment>
    <comment ref="A33" authorId="0" shapeId="0" xr:uid="{00000000-0006-0000-0000-000021000000}">
      <text>
        <r>
          <rPr>
            <sz val="9"/>
            <color indexed="81"/>
            <rFont val="Tahoma"/>
            <family val="2"/>
          </rPr>
          <t xml:space="preserve">Shop around for deals and offers, view content online or in the library for free or download free apps.
</t>
        </r>
      </text>
    </comment>
    <comment ref="A34" authorId="0" shapeId="0" xr:uid="{00000000-0006-0000-0000-000022000000}">
      <text>
        <r>
          <rPr>
            <sz val="9"/>
            <color indexed="81"/>
            <rFont val="Tahoma"/>
            <family val="2"/>
          </rPr>
          <t xml:space="preserve">Use your Queen Mary iPay account for photocopying and printing. For more information see: 
http://www.library.qmul.ac.uk/using-the-library/pcs-printing-and-photocopying/
Also, shop around for stationery deals and offers.
</t>
        </r>
      </text>
    </comment>
    <comment ref="A35" authorId="0" shapeId="0" xr:uid="{00000000-0006-0000-0000-000023000000}">
      <text>
        <r>
          <rPr>
            <sz val="9"/>
            <color indexed="81"/>
            <rFont val="Tahoma"/>
            <family val="2"/>
          </rPr>
          <t xml:space="preserve">Queen Mary Halls includes contents insurance but it may not cover all of your possessions. For more details see: https://www.qmul.ac.uk/residences/livingwithus/insurance-cover/
 Most other accommodation will not include insurance so you will have to buy this separately unless you can be covered by your parents' insurance - you might want to check this. 
Your accommodation provider will be able to tell you if your rent includes insurance. 
For more details, see the Insurance section of our budgeting webpage: https://www.qmul.ac.uk/welfare/money-and-practical-advice/managing-money/budget-planning/
</t>
        </r>
      </text>
    </comment>
    <comment ref="A36" authorId="0" shapeId="0" xr:uid="{00000000-0006-0000-0000-000024000000}">
      <text>
        <r>
          <rPr>
            <sz val="9"/>
            <color indexed="81"/>
            <rFont val="Tahoma"/>
            <family val="2"/>
          </rPr>
          <t>Search online for pre-loved, vintage, use discount websites.</t>
        </r>
      </text>
    </comment>
    <comment ref="A37" authorId="0" shapeId="0" xr:uid="{00000000-0006-0000-0000-000025000000}">
      <text>
        <r>
          <rPr>
            <sz val="9"/>
            <color indexed="81"/>
            <rFont val="Tahoma"/>
            <family val="2"/>
          </rPr>
          <t xml:space="preserve">An NHS dental check up costs £27.40 and prescription charges are £9.90 per item. </t>
        </r>
      </text>
    </comment>
    <comment ref="A38" authorId="0" shapeId="0" xr:uid="{00000000-0006-0000-0000-000026000000}">
      <text>
        <r>
          <rPr>
            <sz val="9"/>
            <color indexed="81"/>
            <rFont val="Tahoma"/>
            <family val="2"/>
          </rPr>
          <t>Shop around for deals and use yourTOTUM card and discount vouchers to save money.</t>
        </r>
      </text>
    </comment>
    <comment ref="A39" authorId="0" shapeId="0" xr:uid="{00000000-0006-0000-0000-000027000000}">
      <text>
        <r>
          <rPr>
            <sz val="9"/>
            <color indexed="81"/>
            <rFont val="Tahoma"/>
            <family val="2"/>
          </rPr>
          <t xml:space="preserve">Include cinema, restaurants, trips. Shop around for deals and use your TOTUM card and discount vouchers to save money.
</t>
        </r>
      </text>
    </comment>
    <comment ref="A40" authorId="0" shapeId="0" xr:uid="{00000000-0006-0000-0000-000028000000}">
      <text>
        <r>
          <rPr>
            <sz val="9"/>
            <color indexed="81"/>
            <rFont val="Tahoma"/>
            <family val="2"/>
          </rPr>
          <t xml:space="preserve">You may be eligible for a student finance childcare grant or the childcare element of Universal Credit to help with childcare costs. See the Students with children webpagefor more information: https://www.qmul.ac.uk/welfare/money-and-practical-advice/studentswithchildren/
</t>
        </r>
      </text>
    </comment>
    <comment ref="A41" authorId="0" shapeId="0" xr:uid="{00000000-0006-0000-0000-000029000000}">
      <text>
        <r>
          <rPr>
            <sz val="9"/>
            <color indexed="81"/>
            <rFont val="Tahoma"/>
            <family val="2"/>
          </rPr>
          <t xml:space="preserve">If you are living in Queen Mary halls you can usually buy starter packs for things like bedding and kitchen equipment. For more information see: https://www.qmsu.org/shop/product/10266390/
bedding packs: https://residentiallife.qmul.ac.uk/onlineshop
Queen Mary Student Union has its own gym,Qmotion which has different peak and off-peak deals. For more information see the QMSU website: http://www.qmsu.org/qmotion/
</t>
        </r>
      </text>
    </comment>
    <comment ref="A42" authorId="0" shapeId="0" xr:uid="{00000000-0006-0000-0000-00002A000000}">
      <text>
        <r>
          <rPr>
            <sz val="9"/>
            <color indexed="81"/>
            <rFont val="Tahoma"/>
            <family val="2"/>
          </rPr>
          <t xml:space="preserve">Include all other expenses which are not listed above eg graduation costs would be around £300 based on 2 visitors' tickets, gown hire,   photos and dinner to celebrate
</t>
        </r>
      </text>
    </comment>
    <comment ref="B45" authorId="0" shapeId="0" xr:uid="{00000000-0006-0000-0000-00002B000000}">
      <text>
        <r>
          <rPr>
            <sz val="9"/>
            <color indexed="81"/>
            <rFont val="Tahoma"/>
            <family val="2"/>
          </rPr>
          <t xml:space="preserve">This is the money you started with.
</t>
        </r>
      </text>
    </comment>
    <comment ref="B46" authorId="0" shapeId="0" xr:uid="{00000000-0006-0000-0000-00002C000000}">
      <text>
        <r>
          <rPr>
            <sz val="9"/>
            <color indexed="81"/>
            <rFont val="Tahoma"/>
            <family val="2"/>
          </rPr>
          <t xml:space="preserve">This is your total income for January.
</t>
        </r>
      </text>
    </comment>
    <comment ref="B47" authorId="0" shapeId="0" xr:uid="{00000000-0006-0000-0000-00002D000000}">
      <text>
        <r>
          <rPr>
            <sz val="9"/>
            <color indexed="81"/>
            <rFont val="Tahoma"/>
            <family val="2"/>
          </rPr>
          <t xml:space="preserve">This is your total spending in January.
</t>
        </r>
      </text>
    </comment>
    <comment ref="B48" authorId="0" shapeId="0" xr:uid="{00000000-0006-0000-0000-00002E000000}">
      <text>
        <r>
          <rPr>
            <sz val="9"/>
            <color indexed="81"/>
            <rFont val="Tahoma"/>
            <family val="2"/>
          </rPr>
          <t>this is the difference between your income and your spending for the month of January.</t>
        </r>
      </text>
    </comment>
    <comment ref="C48" authorId="0" shapeId="0" xr:uid="{00000000-0006-0000-0000-00002F000000}">
      <text>
        <r>
          <rPr>
            <sz val="9"/>
            <color indexed="81"/>
            <rFont val="Tahoma"/>
            <family val="2"/>
          </rPr>
          <t xml:space="preserve">the closing balance shows the running surplus or deficit month by month so you can see your cashflow at a glance and identify which months you might need to reduce your spending or increase your income.
</t>
        </r>
      </text>
    </comment>
    <comment ref="D48" authorId="0" shapeId="0" xr:uid="{00000000-0006-0000-0000-000030000000}">
      <text>
        <r>
          <rPr>
            <sz val="9"/>
            <color indexed="81"/>
            <rFont val="Tahoma"/>
            <family val="2"/>
          </rPr>
          <t>if you are living in  Queen Mary halls,  Housing Services will usually agree to split the halls fee into 3 equal instalments to help you spread the cost over the academic year to reduce any shortfall but you must request this</t>
        </r>
        <r>
          <rPr>
            <sz val="9"/>
            <color indexed="81"/>
            <rFont val="Tahoma"/>
            <charset val="1"/>
          </rPr>
          <t xml:space="preserve">
</t>
        </r>
      </text>
    </comment>
    <comment ref="B50" authorId="0" shapeId="0" xr:uid="{00000000-0006-0000-0000-000032000000}">
      <text>
        <r>
          <rPr>
            <sz val="9"/>
            <color indexed="81"/>
            <rFont val="Tahoma"/>
            <family val="2"/>
          </rPr>
          <t>This is the difference between your income and your spending for the month of January.</t>
        </r>
      </text>
    </comment>
    <comment ref="C50" authorId="0" shapeId="0" xr:uid="{00000000-0006-0000-0000-000033000000}">
      <text>
        <r>
          <rPr>
            <sz val="9"/>
            <color indexed="81"/>
            <rFont val="Tahoma"/>
            <family val="2"/>
          </rPr>
          <t xml:space="preserve">The closing balance shows the running surplus or deficit month by month so you can see your cashflow at a glance and identify which months you might need to reduce your spending or increase your income.
</t>
        </r>
      </text>
    </comment>
    <comment ref="D50" authorId="0" shapeId="0" xr:uid="{00000000-0006-0000-0000-000034000000}">
      <text>
        <r>
          <rPr>
            <sz val="9"/>
            <color indexed="81"/>
            <rFont val="Tahoma"/>
            <family val="2"/>
          </rPr>
          <t>If you are living in  QMUL halls,  Housing Services will usually agree to split the halls fee into 3 equal instalments to help you spread the cost over the academic year to reduce any shortfall but you must request this</t>
        </r>
        <r>
          <rPr>
            <sz val="9"/>
            <color indexed="81"/>
            <rFont val="Tahoma"/>
            <charset val="1"/>
          </rPr>
          <t xml:space="preserve">
</t>
        </r>
      </text>
    </comment>
  </commentList>
</comments>
</file>

<file path=xl/sharedStrings.xml><?xml version="1.0" encoding="utf-8"?>
<sst xmlns="http://schemas.openxmlformats.org/spreadsheetml/2006/main" count="76" uniqueCount="57">
  <si>
    <t>INCOME</t>
  </si>
  <si>
    <t>Sept</t>
  </si>
  <si>
    <t xml:space="preserve"> Oct</t>
  </si>
  <si>
    <t>Nov</t>
  </si>
  <si>
    <t>Dec</t>
  </si>
  <si>
    <t>Jan</t>
  </si>
  <si>
    <t>Feb</t>
  </si>
  <si>
    <t>March</t>
  </si>
  <si>
    <t>April</t>
  </si>
  <si>
    <t>May</t>
  </si>
  <si>
    <t>TOTAL</t>
  </si>
  <si>
    <t>NHS Bursary/NHS Grant</t>
  </si>
  <si>
    <t>Childcare Grant/ PLA /ADG</t>
  </si>
  <si>
    <t>Queen Mary  Bursary</t>
  </si>
  <si>
    <t>Available Interest free Overdraft</t>
  </si>
  <si>
    <t>Parents'/Partner contribution</t>
  </si>
  <si>
    <t>Savings</t>
  </si>
  <si>
    <t>Part time Work (5 hours p/w @ £12 p/h)</t>
  </si>
  <si>
    <t>Loans</t>
  </si>
  <si>
    <t>Benefits (UC /PIP/ CB)</t>
  </si>
  <si>
    <t xml:space="preserve">Other income eg. Excellence Scholarship </t>
  </si>
  <si>
    <t>Total Income</t>
  </si>
  <si>
    <t>EXPENDITURE</t>
  </si>
  <si>
    <t>Oct</t>
  </si>
  <si>
    <t>Rent Deposit</t>
  </si>
  <si>
    <t>Electricity/Gas/Water Bills</t>
  </si>
  <si>
    <t>Phone/internet/TV (licence)</t>
  </si>
  <si>
    <t>Food Shopping</t>
  </si>
  <si>
    <t>Drinks/Snacks at Uni (packed lunch/meal deal)</t>
  </si>
  <si>
    <t>Takeaways</t>
  </si>
  <si>
    <t>Household Shopping</t>
  </si>
  <si>
    <t>London travel using 18+ Oyster card</t>
  </si>
  <si>
    <t>UK travel with 16-25 Railcard</t>
  </si>
  <si>
    <t>TOTUM card ( 3 year)</t>
  </si>
  <si>
    <t>Toiletries</t>
  </si>
  <si>
    <t>Laundry</t>
  </si>
  <si>
    <t>Books</t>
  </si>
  <si>
    <t>Subscriptions/Newspapers/Magazines</t>
  </si>
  <si>
    <t>Stationery, Photocopying &amp; Printing</t>
  </si>
  <si>
    <t>Insurance</t>
  </si>
  <si>
    <t>Clothing/shoes</t>
  </si>
  <si>
    <t>Dental/Optical/Health Costs</t>
  </si>
  <si>
    <t>Haircuts</t>
  </si>
  <si>
    <t>Entertainment</t>
  </si>
  <si>
    <t>Childcare</t>
  </si>
  <si>
    <t>Other Expenses eg moving in, gym costs</t>
  </si>
  <si>
    <t>Other Expenses eg graduation</t>
  </si>
  <si>
    <t>Total Expenditure</t>
  </si>
  <si>
    <t>Opening balance</t>
  </si>
  <si>
    <t>Add total Income</t>
  </si>
  <si>
    <t>Subtract total Expenditure</t>
  </si>
  <si>
    <t>Closing balance</t>
  </si>
  <si>
    <t>Loss</t>
  </si>
  <si>
    <t>Tuition Fee Loan/Grant  (£9,535)</t>
  </si>
  <si>
    <t>Maintenance Loan ( maximum £13,762)</t>
  </si>
  <si>
    <t>Rent (£191.80 x 38.3 weeks)</t>
  </si>
  <si>
    <t>Tuition Fees (9,535)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</si>
</sst>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22"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sz val="9"/>
      <color indexed="81"/>
      <name val="Tahoma"/>
      <family val="2"/>
    </font>
    <font>
      <sz val="9"/>
      <color indexed="81"/>
      <name val="Tahoma"/>
      <charset val="1"/>
    </font>
    <font>
      <b/>
      <sz val="12"/>
      <name val="Arial"/>
      <family val="2"/>
    </font>
    <font>
      <b/>
      <sz val="16"/>
      <name val="Arial"/>
      <family val="2"/>
    </font>
    <font>
      <b/>
      <sz val="18"/>
      <name val="Arial"/>
      <family val="2"/>
    </font>
    <font>
      <sz val="16"/>
      <name val="Arial"/>
      <family val="2"/>
    </font>
    <font>
      <sz val="12"/>
      <name val="Arial"/>
      <family val="2"/>
    </font>
    <font>
      <b/>
      <sz val="12"/>
      <color indexed="58"/>
      <name val="Arial"/>
      <family val="2"/>
    </font>
    <font>
      <b/>
      <u/>
      <sz val="18"/>
      <name val="Arial"/>
      <family val="2"/>
    </font>
    <font>
      <sz val="11"/>
      <color rgb="FF000000"/>
      <name val="Calibri"/>
      <family val="2"/>
    </font>
    <font>
      <sz val="12"/>
      <color theme="1"/>
      <name val="Arial"/>
      <family val="2"/>
    </font>
    <font>
      <sz val="12"/>
      <color theme="1"/>
      <name val="Calibri"/>
      <family val="2"/>
      <scheme val="minor"/>
    </font>
    <font>
      <b/>
      <sz val="12"/>
      <color theme="1"/>
      <name val="Calibri"/>
      <family val="2"/>
      <scheme val="minor"/>
    </font>
    <font>
      <sz val="12"/>
      <name val="Arial"/>
    </font>
    <font>
      <b/>
      <u/>
      <sz val="14"/>
      <name val="Arial"/>
      <family val="2"/>
    </font>
    <font>
      <b/>
      <sz val="12"/>
      <color theme="1"/>
      <name val="Arial"/>
      <family val="2"/>
    </font>
    <font>
      <b/>
      <sz val="14"/>
      <name val="Arial"/>
      <family val="2"/>
    </font>
  </fonts>
  <fills count="16">
    <fill>
      <patternFill patternType="none"/>
    </fill>
    <fill>
      <patternFill patternType="gray125"/>
    </fill>
    <fill>
      <patternFill patternType="solid">
        <fgColor indexed="2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rgb="FFEAD4F6"/>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4" tint="0.79998168889431442"/>
        <bgColor indexed="64"/>
      </patternFill>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s>
  <cellStyleXfs count="4">
    <xf numFmtId="0" fontId="0" fillId="0" borderId="0"/>
    <xf numFmtId="0" fontId="2" fillId="8" borderId="0" applyNumberFormat="0" applyBorder="0" applyAlignment="0" applyProtection="0"/>
    <xf numFmtId="0" fontId="2" fillId="9" borderId="0" applyNumberFormat="0" applyBorder="0" applyAlignment="0" applyProtection="0"/>
    <xf numFmtId="0" fontId="1" fillId="10" borderId="0" applyNumberFormat="0" applyBorder="0" applyAlignment="0" applyProtection="0"/>
  </cellStyleXfs>
  <cellXfs count="69">
    <xf numFmtId="0" fontId="0" fillId="0" borderId="0" xfId="0"/>
    <xf numFmtId="0" fontId="3" fillId="0" borderId="0" xfId="0" applyFont="1"/>
    <xf numFmtId="0" fontId="4" fillId="0" borderId="0" xfId="0" applyFont="1"/>
    <xf numFmtId="0" fontId="10" fillId="0" borderId="0" xfId="0" applyFont="1"/>
    <xf numFmtId="0" fontId="8" fillId="2" borderId="3" xfId="0" applyFont="1" applyFill="1" applyBorder="1"/>
    <xf numFmtId="0" fontId="9" fillId="0" borderId="0" xfId="0" applyFont="1"/>
    <xf numFmtId="0" fontId="9" fillId="2" borderId="3" xfId="0" applyFont="1" applyFill="1" applyBorder="1"/>
    <xf numFmtId="8" fontId="7" fillId="2" borderId="2" xfId="0" applyNumberFormat="1" applyFont="1" applyFill="1" applyBorder="1"/>
    <xf numFmtId="8" fontId="7" fillId="2" borderId="1" xfId="0" applyNumberFormat="1" applyFont="1" applyFill="1" applyBorder="1"/>
    <xf numFmtId="0" fontId="9" fillId="2" borderId="4" xfId="0" applyFont="1" applyFill="1" applyBorder="1"/>
    <xf numFmtId="0" fontId="11" fillId="0" borderId="0" xfId="0" applyFont="1"/>
    <xf numFmtId="8" fontId="12" fillId="2" borderId="2" xfId="0" applyNumberFormat="1" applyFont="1" applyFill="1" applyBorder="1"/>
    <xf numFmtId="0" fontId="13" fillId="0" borderId="2" xfId="0" applyFont="1" applyBorder="1"/>
    <xf numFmtId="0" fontId="14" fillId="0" borderId="0" xfId="0" applyFont="1"/>
    <xf numFmtId="0" fontId="15" fillId="8" borderId="3" xfId="1" applyFont="1" applyBorder="1" applyAlignment="1">
      <alignment horizontal="left"/>
    </xf>
    <xf numFmtId="164" fontId="15" fillId="8" borderId="2" xfId="1" applyNumberFormat="1" applyFont="1" applyBorder="1" applyProtection="1">
      <protection locked="0"/>
    </xf>
    <xf numFmtId="164" fontId="16" fillId="8" borderId="2" xfId="1" applyNumberFormat="1" applyFont="1" applyBorder="1" applyProtection="1">
      <protection locked="0"/>
    </xf>
    <xf numFmtId="0" fontId="11" fillId="4" borderId="3" xfId="0" applyFont="1" applyFill="1" applyBorder="1" applyAlignment="1">
      <alignment horizontal="left"/>
    </xf>
    <xf numFmtId="164" fontId="15" fillId="9" borderId="2" xfId="2" applyNumberFormat="1" applyFont="1" applyBorder="1" applyProtection="1">
      <protection locked="0"/>
    </xf>
    <xf numFmtId="8" fontId="7" fillId="4" borderId="2" xfId="0" applyNumberFormat="1" applyFont="1" applyFill="1" applyBorder="1"/>
    <xf numFmtId="0" fontId="11" fillId="4" borderId="3" xfId="0" applyFont="1" applyFill="1" applyBorder="1"/>
    <xf numFmtId="164" fontId="18" fillId="4" borderId="2" xfId="0" applyNumberFormat="1" applyFont="1" applyFill="1" applyBorder="1" applyProtection="1">
      <protection locked="0"/>
    </xf>
    <xf numFmtId="0" fontId="11" fillId="3" borderId="3" xfId="0" applyFont="1" applyFill="1" applyBorder="1"/>
    <xf numFmtId="164" fontId="18" fillId="3" borderId="2" xfId="0" applyNumberFormat="1" applyFont="1" applyFill="1" applyBorder="1" applyProtection="1">
      <protection locked="0"/>
    </xf>
    <xf numFmtId="8" fontId="7" fillId="3" borderId="2" xfId="0" applyNumberFormat="1" applyFont="1" applyFill="1" applyBorder="1"/>
    <xf numFmtId="0" fontId="11" fillId="5" borderId="3" xfId="0" applyFont="1" applyFill="1" applyBorder="1"/>
    <xf numFmtId="164" fontId="18" fillId="5" borderId="2" xfId="0" applyNumberFormat="1" applyFont="1" applyFill="1" applyBorder="1" applyProtection="1">
      <protection locked="0"/>
    </xf>
    <xf numFmtId="8" fontId="7" fillId="5" borderId="2" xfId="0" applyNumberFormat="1" applyFont="1" applyFill="1" applyBorder="1"/>
    <xf numFmtId="0" fontId="11" fillId="0" borderId="3" xfId="0" applyFont="1" applyBorder="1"/>
    <xf numFmtId="164" fontId="18" fillId="0" borderId="2" xfId="0" applyNumberFormat="1" applyFont="1" applyBorder="1" applyProtection="1">
      <protection locked="0"/>
    </xf>
    <xf numFmtId="8" fontId="7" fillId="0" borderId="2" xfId="0" applyNumberFormat="1" applyFont="1" applyBorder="1"/>
    <xf numFmtId="0" fontId="19" fillId="0" borderId="2" xfId="0" applyFont="1" applyBorder="1"/>
    <xf numFmtId="0" fontId="11" fillId="6" borderId="3" xfId="0" applyFont="1" applyFill="1" applyBorder="1"/>
    <xf numFmtId="8" fontId="15" fillId="10" borderId="2" xfId="3" applyNumberFormat="1" applyFont="1" applyBorder="1" applyProtection="1">
      <protection locked="0"/>
    </xf>
    <xf numFmtId="8" fontId="7" fillId="6" borderId="2" xfId="0" applyNumberFormat="1" applyFont="1" applyFill="1" applyBorder="1"/>
    <xf numFmtId="8" fontId="11" fillId="6" borderId="2" xfId="0" applyNumberFormat="1" applyFont="1" applyFill="1" applyBorder="1" applyProtection="1">
      <protection locked="0"/>
    </xf>
    <xf numFmtId="164" fontId="18" fillId="6" borderId="2" xfId="0" applyNumberFormat="1" applyFont="1" applyFill="1" applyBorder="1" applyProtection="1">
      <protection locked="0"/>
    </xf>
    <xf numFmtId="0" fontId="11" fillId="11" borderId="3" xfId="0" applyFont="1" applyFill="1" applyBorder="1"/>
    <xf numFmtId="164" fontId="18" fillId="11" borderId="2" xfId="0" applyNumberFormat="1" applyFont="1" applyFill="1" applyBorder="1" applyProtection="1">
      <protection locked="0"/>
    </xf>
    <xf numFmtId="8" fontId="7" fillId="11" borderId="2" xfId="0" applyNumberFormat="1" applyFont="1" applyFill="1" applyBorder="1"/>
    <xf numFmtId="0" fontId="11" fillId="12" borderId="3" xfId="0" applyFont="1" applyFill="1" applyBorder="1"/>
    <xf numFmtId="164" fontId="18" fillId="12" borderId="2" xfId="0" applyNumberFormat="1" applyFont="1" applyFill="1" applyBorder="1" applyProtection="1">
      <protection locked="0"/>
    </xf>
    <xf numFmtId="8" fontId="7" fillId="12" borderId="2" xfId="0" applyNumberFormat="1" applyFont="1" applyFill="1" applyBorder="1"/>
    <xf numFmtId="0" fontId="11" fillId="13" borderId="3" xfId="0" applyFont="1" applyFill="1" applyBorder="1"/>
    <xf numFmtId="164" fontId="18" fillId="13" borderId="2" xfId="0" applyNumberFormat="1" applyFont="1" applyFill="1" applyBorder="1" applyProtection="1">
      <protection locked="0"/>
    </xf>
    <xf numFmtId="8" fontId="7" fillId="13" borderId="2" xfId="0" applyNumberFormat="1" applyFont="1" applyFill="1" applyBorder="1"/>
    <xf numFmtId="0" fontId="11" fillId="14" borderId="3" xfId="0" applyFont="1" applyFill="1" applyBorder="1"/>
    <xf numFmtId="164" fontId="18" fillId="14" borderId="2" xfId="0" applyNumberFormat="1" applyFont="1" applyFill="1" applyBorder="1" applyProtection="1">
      <protection locked="0"/>
    </xf>
    <xf numFmtId="8" fontId="7" fillId="14" borderId="2" xfId="0" applyNumberFormat="1" applyFont="1" applyFill="1" applyBorder="1"/>
    <xf numFmtId="164" fontId="7" fillId="6" borderId="2" xfId="0" applyNumberFormat="1" applyFont="1" applyFill="1" applyBorder="1"/>
    <xf numFmtId="0" fontId="15" fillId="10" borderId="3" xfId="3" applyFont="1" applyBorder="1"/>
    <xf numFmtId="8" fontId="17" fillId="10" borderId="2" xfId="3" applyNumberFormat="1" applyFont="1" applyBorder="1"/>
    <xf numFmtId="164" fontId="15" fillId="10" borderId="2" xfId="3" applyNumberFormat="1" applyFont="1" applyBorder="1" applyProtection="1">
      <protection locked="0"/>
    </xf>
    <xf numFmtId="8" fontId="20" fillId="10" borderId="2" xfId="3" applyNumberFormat="1" applyFont="1" applyBorder="1"/>
    <xf numFmtId="0" fontId="11" fillId="7" borderId="3" xfId="0" applyFont="1" applyFill="1" applyBorder="1"/>
    <xf numFmtId="8" fontId="11" fillId="7" borderId="2" xfId="0" applyNumberFormat="1" applyFont="1" applyFill="1" applyBorder="1" applyProtection="1">
      <protection locked="0"/>
    </xf>
    <xf numFmtId="8" fontId="11" fillId="7" borderId="2" xfId="0" applyNumberFormat="1" applyFont="1" applyFill="1" applyBorder="1"/>
    <xf numFmtId="8" fontId="12" fillId="7" borderId="2" xfId="0" quotePrefix="1" applyNumberFormat="1" applyFont="1" applyFill="1" applyBorder="1"/>
    <xf numFmtId="8" fontId="12" fillId="7" borderId="2" xfId="0" applyNumberFormat="1" applyFont="1" applyFill="1" applyBorder="1"/>
    <xf numFmtId="0" fontId="21" fillId="0" borderId="0" xfId="0" applyFont="1"/>
    <xf numFmtId="0" fontId="3" fillId="0" borderId="5" xfId="0" applyFont="1" applyBorder="1" applyAlignment="1">
      <alignment horizontal="left" wrapText="1"/>
    </xf>
    <xf numFmtId="0" fontId="4" fillId="0" borderId="5" xfId="0" applyFont="1" applyBorder="1" applyAlignment="1">
      <alignment horizontal="left" wrapText="1"/>
    </xf>
    <xf numFmtId="0" fontId="11" fillId="0" borderId="0" xfId="0" applyFont="1"/>
    <xf numFmtId="0" fontId="0" fillId="0" borderId="0" xfId="0"/>
    <xf numFmtId="8" fontId="20" fillId="8" borderId="2" xfId="1" applyNumberFormat="1" applyFont="1" applyBorder="1"/>
    <xf numFmtId="8" fontId="11" fillId="15" borderId="2" xfId="0" applyNumberFormat="1" applyFont="1" applyFill="1" applyBorder="1" applyProtection="1">
      <protection locked="0"/>
    </xf>
    <xf numFmtId="164" fontId="15" fillId="15" borderId="2" xfId="1" applyNumberFormat="1" applyFont="1" applyFill="1" applyBorder="1" applyProtection="1">
      <protection locked="0"/>
    </xf>
    <xf numFmtId="8" fontId="7" fillId="15" borderId="2" xfId="0" applyNumberFormat="1" applyFont="1" applyFill="1" applyBorder="1"/>
    <xf numFmtId="0" fontId="11" fillId="15" borderId="3" xfId="0" applyFont="1" applyFill="1" applyBorder="1" applyAlignment="1">
      <alignment horizontal="left"/>
    </xf>
  </cellXfs>
  <cellStyles count="4">
    <cellStyle name="20% - Accent1" xfId="1" builtinId="30"/>
    <cellStyle name="20% - Accent5" xfId="2" builtinId="46"/>
    <cellStyle name="20% - Accent6" xfId="3" builtinId="50"/>
    <cellStyle name="Normal" xfId="0" builtinId="0"/>
  </cellStyles>
  <dxfs count="0"/>
  <tableStyles count="0" defaultTableStyle="TableStyleMedium2" defaultPivotStyle="PivotStyleLight16"/>
  <colors>
    <mruColors>
      <color rgb="FFEAD4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1"/>
  <sheetViews>
    <sheetView tabSelected="1" showRuler="0" view="pageLayout" topLeftCell="A32" zoomScaleNormal="100" workbookViewId="0">
      <selection activeCell="A42" sqref="A42"/>
    </sheetView>
  </sheetViews>
  <sheetFormatPr defaultColWidth="9.140625" defaultRowHeight="12.75" x14ac:dyDescent="0.2"/>
  <cols>
    <col min="1" max="1" width="42.7109375" style="2" customWidth="1"/>
    <col min="2" max="2" width="19.140625" style="2" bestFit="1" customWidth="1"/>
    <col min="3" max="4" width="15.7109375" style="2" bestFit="1" customWidth="1"/>
    <col min="5" max="10" width="13.85546875" style="2" bestFit="1" customWidth="1"/>
    <col min="11" max="11" width="18.7109375" style="2" bestFit="1" customWidth="1"/>
    <col min="12" max="16384" width="9.140625" style="2"/>
  </cols>
  <sheetData>
    <row r="1" spans="1:13" ht="30" customHeight="1" x14ac:dyDescent="0.2">
      <c r="A1" s="60"/>
      <c r="B1" s="61"/>
      <c r="C1" s="61"/>
      <c r="D1" s="61"/>
      <c r="E1" s="61"/>
      <c r="F1" s="61"/>
      <c r="G1" s="61"/>
      <c r="H1" s="61"/>
      <c r="I1" s="61"/>
      <c r="J1" s="61"/>
      <c r="K1" s="61"/>
    </row>
    <row r="2" spans="1:13" ht="30" customHeight="1" x14ac:dyDescent="0.35">
      <c r="A2" s="12" t="s">
        <v>0</v>
      </c>
      <c r="B2" s="31" t="s">
        <v>1</v>
      </c>
      <c r="C2" s="31" t="s">
        <v>2</v>
      </c>
      <c r="D2" s="31" t="s">
        <v>3</v>
      </c>
      <c r="E2" s="31" t="s">
        <v>4</v>
      </c>
      <c r="F2" s="31" t="s">
        <v>5</v>
      </c>
      <c r="G2" s="31" t="s">
        <v>6</v>
      </c>
      <c r="H2" s="31" t="s">
        <v>7</v>
      </c>
      <c r="I2" s="31" t="s">
        <v>8</v>
      </c>
      <c r="J2" s="31" t="s">
        <v>9</v>
      </c>
      <c r="K2" s="31" t="s">
        <v>10</v>
      </c>
    </row>
    <row r="3" spans="1:13" ht="30" customHeight="1" x14ac:dyDescent="0.25">
      <c r="A3" s="14" t="s">
        <v>53</v>
      </c>
      <c r="B3" s="15">
        <v>3178.33</v>
      </c>
      <c r="C3" s="15">
        <v>0</v>
      </c>
      <c r="D3" s="15">
        <v>0</v>
      </c>
      <c r="E3" s="16">
        <v>0</v>
      </c>
      <c r="F3" s="15">
        <v>3178.33</v>
      </c>
      <c r="G3" s="15">
        <v>0</v>
      </c>
      <c r="H3" s="15">
        <v>0</v>
      </c>
      <c r="I3" s="15">
        <v>0</v>
      </c>
      <c r="J3" s="15">
        <v>3178.34</v>
      </c>
      <c r="K3" s="64">
        <f t="shared" ref="K3:K15" si="0">SUM(B3:J3)</f>
        <v>9535</v>
      </c>
    </row>
    <row r="4" spans="1:13" ht="30" customHeight="1" x14ac:dyDescent="0.3">
      <c r="A4" s="17" t="s">
        <v>54</v>
      </c>
      <c r="B4" s="18">
        <v>4587.33</v>
      </c>
      <c r="C4" s="18">
        <v>0</v>
      </c>
      <c r="D4" s="18">
        <v>0</v>
      </c>
      <c r="E4" s="18">
        <v>0</v>
      </c>
      <c r="F4" s="18">
        <v>4587.33</v>
      </c>
      <c r="G4" s="18">
        <v>0</v>
      </c>
      <c r="H4" s="18">
        <v>0</v>
      </c>
      <c r="I4" s="18">
        <v>0</v>
      </c>
      <c r="J4" s="18">
        <v>4587.34</v>
      </c>
      <c r="K4" s="19">
        <f t="shared" si="0"/>
        <v>13762</v>
      </c>
      <c r="L4" s="3"/>
    </row>
    <row r="5" spans="1:13" ht="30" customHeight="1" x14ac:dyDescent="0.25">
      <c r="A5" s="20" t="s">
        <v>11</v>
      </c>
      <c r="B5" s="21">
        <v>0</v>
      </c>
      <c r="C5" s="21">
        <v>0</v>
      </c>
      <c r="D5" s="21">
        <v>0</v>
      </c>
      <c r="E5" s="21">
        <v>0</v>
      </c>
      <c r="F5" s="21">
        <v>0</v>
      </c>
      <c r="G5" s="21">
        <v>0</v>
      </c>
      <c r="H5" s="21">
        <v>0</v>
      </c>
      <c r="I5" s="21">
        <v>0</v>
      </c>
      <c r="J5" s="21">
        <v>0</v>
      </c>
      <c r="K5" s="19">
        <f t="shared" si="0"/>
        <v>0</v>
      </c>
    </row>
    <row r="6" spans="1:13" ht="30" customHeight="1" x14ac:dyDescent="0.25">
      <c r="A6" s="20" t="s">
        <v>12</v>
      </c>
      <c r="B6" s="21">
        <v>0</v>
      </c>
      <c r="C6" s="21">
        <v>0</v>
      </c>
      <c r="D6" s="21">
        <v>0</v>
      </c>
      <c r="E6" s="21">
        <v>0</v>
      </c>
      <c r="F6" s="21">
        <v>0</v>
      </c>
      <c r="G6" s="21">
        <v>0</v>
      </c>
      <c r="H6" s="21">
        <v>0</v>
      </c>
      <c r="I6" s="21">
        <v>0</v>
      </c>
      <c r="J6" s="21">
        <v>0</v>
      </c>
      <c r="K6" s="19">
        <f t="shared" si="0"/>
        <v>0</v>
      </c>
    </row>
    <row r="7" spans="1:13" ht="30" customHeight="1" x14ac:dyDescent="0.25">
      <c r="A7" s="22" t="s">
        <v>13</v>
      </c>
      <c r="B7" s="23">
        <v>0</v>
      </c>
      <c r="C7" s="23">
        <v>0</v>
      </c>
      <c r="D7" s="23">
        <v>850</v>
      </c>
      <c r="E7" s="23">
        <v>0</v>
      </c>
      <c r="F7" s="23">
        <v>0</v>
      </c>
      <c r="G7" s="23">
        <v>850</v>
      </c>
      <c r="H7" s="23">
        <v>0</v>
      </c>
      <c r="I7" s="23">
        <v>0</v>
      </c>
      <c r="J7" s="23">
        <v>0</v>
      </c>
      <c r="K7" s="24">
        <f t="shared" si="0"/>
        <v>1700</v>
      </c>
    </row>
    <row r="8" spans="1:13" ht="30" customHeight="1" x14ac:dyDescent="0.25">
      <c r="A8" s="22" t="s">
        <v>14</v>
      </c>
      <c r="B8" s="23">
        <v>1000</v>
      </c>
      <c r="C8" s="23">
        <v>0</v>
      </c>
      <c r="D8" s="23">
        <v>0</v>
      </c>
      <c r="E8" s="23">
        <v>0</v>
      </c>
      <c r="F8" s="23">
        <v>0</v>
      </c>
      <c r="G8" s="23">
        <v>0</v>
      </c>
      <c r="H8" s="23">
        <v>0</v>
      </c>
      <c r="I8" s="23">
        <v>0</v>
      </c>
      <c r="J8" s="23">
        <v>0</v>
      </c>
      <c r="K8" s="24">
        <f t="shared" si="0"/>
        <v>1000</v>
      </c>
      <c r="M8" s="13"/>
    </row>
    <row r="9" spans="1:13" ht="30" customHeight="1" x14ac:dyDescent="0.25">
      <c r="A9" s="22" t="s">
        <v>15</v>
      </c>
      <c r="B9" s="23">
        <v>0</v>
      </c>
      <c r="C9" s="23">
        <v>0</v>
      </c>
      <c r="D9" s="23">
        <v>0</v>
      </c>
      <c r="E9" s="23">
        <v>0</v>
      </c>
      <c r="F9" s="23">
        <v>0</v>
      </c>
      <c r="G9" s="23">
        <v>0</v>
      </c>
      <c r="H9" s="23">
        <v>0</v>
      </c>
      <c r="I9" s="23">
        <v>0</v>
      </c>
      <c r="J9" s="23">
        <v>0</v>
      </c>
      <c r="K9" s="24">
        <f t="shared" si="0"/>
        <v>0</v>
      </c>
    </row>
    <row r="10" spans="1:13" ht="30" customHeight="1" x14ac:dyDescent="0.25">
      <c r="A10" s="22" t="s">
        <v>16</v>
      </c>
      <c r="B10" s="23">
        <v>0</v>
      </c>
      <c r="C10" s="23">
        <v>0</v>
      </c>
      <c r="D10" s="23">
        <v>0</v>
      </c>
      <c r="E10" s="23">
        <v>0</v>
      </c>
      <c r="F10" s="23">
        <v>0</v>
      </c>
      <c r="G10" s="23">
        <v>0</v>
      </c>
      <c r="H10" s="23">
        <v>0</v>
      </c>
      <c r="I10" s="23">
        <v>0</v>
      </c>
      <c r="J10" s="23">
        <v>0</v>
      </c>
      <c r="K10" s="24">
        <f t="shared" si="0"/>
        <v>0</v>
      </c>
    </row>
    <row r="11" spans="1:13" ht="30" customHeight="1" x14ac:dyDescent="0.25">
      <c r="A11" s="22" t="s">
        <v>17</v>
      </c>
      <c r="B11" s="23">
        <v>260</v>
      </c>
      <c r="C11" s="23">
        <v>260</v>
      </c>
      <c r="D11" s="23">
        <v>260</v>
      </c>
      <c r="E11" s="23">
        <v>260</v>
      </c>
      <c r="F11" s="23">
        <v>260</v>
      </c>
      <c r="G11" s="23">
        <v>260</v>
      </c>
      <c r="H11" s="23">
        <v>260</v>
      </c>
      <c r="I11" s="23">
        <v>260</v>
      </c>
      <c r="J11" s="23">
        <v>260</v>
      </c>
      <c r="K11" s="24">
        <f t="shared" si="0"/>
        <v>2340</v>
      </c>
    </row>
    <row r="12" spans="1:13" ht="30" customHeight="1" x14ac:dyDescent="0.25">
      <c r="A12" s="22" t="s">
        <v>18</v>
      </c>
      <c r="B12" s="23">
        <v>0</v>
      </c>
      <c r="C12" s="23">
        <v>0</v>
      </c>
      <c r="D12" s="23">
        <v>0</v>
      </c>
      <c r="E12" s="23">
        <v>0</v>
      </c>
      <c r="F12" s="23">
        <v>0</v>
      </c>
      <c r="G12" s="23">
        <v>0</v>
      </c>
      <c r="H12" s="23">
        <v>0</v>
      </c>
      <c r="I12" s="23">
        <v>0</v>
      </c>
      <c r="J12" s="23">
        <v>0</v>
      </c>
      <c r="K12" s="24">
        <f t="shared" si="0"/>
        <v>0</v>
      </c>
    </row>
    <row r="13" spans="1:13" ht="30" customHeight="1" x14ac:dyDescent="0.25">
      <c r="A13" s="25" t="s">
        <v>19</v>
      </c>
      <c r="B13" s="26">
        <v>0</v>
      </c>
      <c r="C13" s="26">
        <v>0</v>
      </c>
      <c r="D13" s="26">
        <v>0</v>
      </c>
      <c r="E13" s="26">
        <v>0</v>
      </c>
      <c r="F13" s="26">
        <v>0</v>
      </c>
      <c r="G13" s="26">
        <v>0</v>
      </c>
      <c r="H13" s="26">
        <v>0</v>
      </c>
      <c r="I13" s="26">
        <v>0</v>
      </c>
      <c r="J13" s="26">
        <v>0</v>
      </c>
      <c r="K13" s="27">
        <f t="shared" si="0"/>
        <v>0</v>
      </c>
    </row>
    <row r="14" spans="1:13" ht="30" customHeight="1" x14ac:dyDescent="0.25">
      <c r="A14" s="28" t="s">
        <v>20</v>
      </c>
      <c r="B14" s="29">
        <v>0</v>
      </c>
      <c r="C14" s="29">
        <v>0</v>
      </c>
      <c r="D14" s="29">
        <v>0</v>
      </c>
      <c r="E14" s="29">
        <v>0</v>
      </c>
      <c r="F14" s="29">
        <v>0</v>
      </c>
      <c r="G14" s="29">
        <v>0</v>
      </c>
      <c r="H14" s="29">
        <v>0</v>
      </c>
      <c r="I14" s="29">
        <v>0</v>
      </c>
      <c r="J14" s="29">
        <v>0</v>
      </c>
      <c r="K14" s="30">
        <f t="shared" si="0"/>
        <v>0</v>
      </c>
    </row>
    <row r="15" spans="1:13" ht="30" customHeight="1" x14ac:dyDescent="0.3">
      <c r="A15" s="4" t="s">
        <v>21</v>
      </c>
      <c r="B15" s="7">
        <f t="shared" ref="B15:J15" si="1">SUM(B3:B14)</f>
        <v>9025.66</v>
      </c>
      <c r="C15" s="7">
        <f t="shared" si="1"/>
        <v>260</v>
      </c>
      <c r="D15" s="7">
        <f t="shared" si="1"/>
        <v>1110</v>
      </c>
      <c r="E15" s="7">
        <f t="shared" si="1"/>
        <v>260</v>
      </c>
      <c r="F15" s="7">
        <f t="shared" si="1"/>
        <v>8025.66</v>
      </c>
      <c r="G15" s="7">
        <f t="shared" si="1"/>
        <v>1110</v>
      </c>
      <c r="H15" s="7">
        <f t="shared" si="1"/>
        <v>260</v>
      </c>
      <c r="I15" s="7">
        <f t="shared" si="1"/>
        <v>260</v>
      </c>
      <c r="J15" s="7">
        <f t="shared" si="1"/>
        <v>8025.68</v>
      </c>
      <c r="K15" s="8">
        <f t="shared" si="0"/>
        <v>28337</v>
      </c>
    </row>
    <row r="16" spans="1:13" ht="30" customHeight="1" x14ac:dyDescent="0.2">
      <c r="A16" s="63"/>
      <c r="B16" s="63"/>
      <c r="C16" s="63"/>
      <c r="D16" s="63"/>
      <c r="E16" s="63"/>
      <c r="F16" s="63"/>
      <c r="G16" s="63"/>
      <c r="H16" s="63"/>
      <c r="I16" s="63"/>
      <c r="J16" s="63"/>
      <c r="K16" s="63"/>
    </row>
    <row r="17" spans="1:11" ht="30" customHeight="1" x14ac:dyDescent="0.35">
      <c r="A17" s="5" t="s">
        <v>22</v>
      </c>
      <c r="B17" s="59" t="s">
        <v>1</v>
      </c>
      <c r="C17" s="59" t="s">
        <v>23</v>
      </c>
      <c r="D17" s="59" t="s">
        <v>3</v>
      </c>
      <c r="E17" s="59" t="s">
        <v>4</v>
      </c>
      <c r="F17" s="59" t="s">
        <v>5</v>
      </c>
      <c r="G17" s="59" t="s">
        <v>6</v>
      </c>
      <c r="H17" s="59" t="s">
        <v>7</v>
      </c>
      <c r="I17" s="59" t="s">
        <v>8</v>
      </c>
      <c r="J17" s="59" t="s">
        <v>9</v>
      </c>
      <c r="K17" s="59" t="s">
        <v>10</v>
      </c>
    </row>
    <row r="18" spans="1:11" ht="30" customHeight="1" x14ac:dyDescent="0.25">
      <c r="A18" s="68" t="s">
        <v>56</v>
      </c>
      <c r="B18" s="15">
        <v>3178.33</v>
      </c>
      <c r="C18" s="65">
        <v>0</v>
      </c>
      <c r="D18" s="65">
        <v>0</v>
      </c>
      <c r="E18" s="65">
        <v>0</v>
      </c>
      <c r="F18" s="66">
        <v>3178.33</v>
      </c>
      <c r="G18" s="65">
        <v>0</v>
      </c>
      <c r="H18" s="65">
        <v>0</v>
      </c>
      <c r="I18" s="65">
        <v>0</v>
      </c>
      <c r="J18" s="65">
        <v>3178.34</v>
      </c>
      <c r="K18" s="67">
        <f t="shared" ref="K18:K43" si="2">SUM(B18:J18)</f>
        <v>9535</v>
      </c>
    </row>
    <row r="19" spans="1:11" ht="30" customHeight="1" x14ac:dyDescent="0.25">
      <c r="A19" s="32" t="s">
        <v>55</v>
      </c>
      <c r="B19" s="33">
        <v>2448.64</v>
      </c>
      <c r="C19" s="33">
        <v>0</v>
      </c>
      <c r="D19" s="33">
        <v>0</v>
      </c>
      <c r="E19" s="33">
        <v>0</v>
      </c>
      <c r="F19" s="33">
        <v>2448.64</v>
      </c>
      <c r="G19" s="33">
        <v>0</v>
      </c>
      <c r="H19" s="33">
        <v>0</v>
      </c>
      <c r="I19" s="33">
        <v>0</v>
      </c>
      <c r="J19" s="33">
        <v>2448.65</v>
      </c>
      <c r="K19" s="34">
        <f t="shared" si="2"/>
        <v>7345.93</v>
      </c>
    </row>
    <row r="20" spans="1:11" ht="30" customHeight="1" x14ac:dyDescent="0.25">
      <c r="A20" s="32" t="s">
        <v>24</v>
      </c>
      <c r="B20" s="33">
        <v>300</v>
      </c>
      <c r="C20" s="35">
        <v>0</v>
      </c>
      <c r="D20" s="35">
        <v>0</v>
      </c>
      <c r="E20" s="35">
        <v>0</v>
      </c>
      <c r="F20" s="35">
        <v>0</v>
      </c>
      <c r="G20" s="35">
        <v>0</v>
      </c>
      <c r="H20" s="35">
        <v>0</v>
      </c>
      <c r="I20" s="35">
        <v>0</v>
      </c>
      <c r="J20" s="35">
        <v>0</v>
      </c>
      <c r="K20" s="34">
        <f t="shared" si="2"/>
        <v>300</v>
      </c>
    </row>
    <row r="21" spans="1:11" ht="30" customHeight="1" x14ac:dyDescent="0.25">
      <c r="A21" s="32" t="s">
        <v>25</v>
      </c>
      <c r="B21" s="36">
        <v>0</v>
      </c>
      <c r="C21" s="36">
        <v>0</v>
      </c>
      <c r="D21" s="36">
        <v>0</v>
      </c>
      <c r="E21" s="35">
        <v>0</v>
      </c>
      <c r="F21" s="35">
        <v>0</v>
      </c>
      <c r="G21" s="35">
        <v>0</v>
      </c>
      <c r="H21" s="35">
        <v>0</v>
      </c>
      <c r="I21" s="35">
        <v>0</v>
      </c>
      <c r="J21" s="35">
        <v>0</v>
      </c>
      <c r="K21" s="34">
        <f t="shared" si="2"/>
        <v>0</v>
      </c>
    </row>
    <row r="22" spans="1:11" ht="30" customHeight="1" x14ac:dyDescent="0.25">
      <c r="A22" s="32" t="s">
        <v>26</v>
      </c>
      <c r="B22" s="36">
        <v>60</v>
      </c>
      <c r="C22" s="36">
        <v>60</v>
      </c>
      <c r="D22" s="36">
        <v>60</v>
      </c>
      <c r="E22" s="36">
        <v>60</v>
      </c>
      <c r="F22" s="36">
        <v>60</v>
      </c>
      <c r="G22" s="36">
        <v>60</v>
      </c>
      <c r="H22" s="36">
        <v>60</v>
      </c>
      <c r="I22" s="36">
        <v>60</v>
      </c>
      <c r="J22" s="36">
        <v>60</v>
      </c>
      <c r="K22" s="34">
        <f t="shared" si="2"/>
        <v>540</v>
      </c>
    </row>
    <row r="23" spans="1:11" ht="30" customHeight="1" x14ac:dyDescent="0.25">
      <c r="A23" s="37" t="s">
        <v>27</v>
      </c>
      <c r="B23" s="38">
        <v>200</v>
      </c>
      <c r="C23" s="38">
        <v>200</v>
      </c>
      <c r="D23" s="38">
        <v>200</v>
      </c>
      <c r="E23" s="38">
        <v>200</v>
      </c>
      <c r="F23" s="38">
        <v>200</v>
      </c>
      <c r="G23" s="38">
        <v>200</v>
      </c>
      <c r="H23" s="38">
        <v>200</v>
      </c>
      <c r="I23" s="38">
        <v>200</v>
      </c>
      <c r="J23" s="38">
        <v>200</v>
      </c>
      <c r="K23" s="39">
        <f t="shared" si="2"/>
        <v>1800</v>
      </c>
    </row>
    <row r="24" spans="1:11" ht="30" customHeight="1" x14ac:dyDescent="0.25">
      <c r="A24" s="37" t="s">
        <v>28</v>
      </c>
      <c r="B24" s="38">
        <v>100</v>
      </c>
      <c r="C24" s="38">
        <v>100</v>
      </c>
      <c r="D24" s="38">
        <v>100</v>
      </c>
      <c r="E24" s="38">
        <v>100</v>
      </c>
      <c r="F24" s="38">
        <v>100</v>
      </c>
      <c r="G24" s="38">
        <v>100</v>
      </c>
      <c r="H24" s="38">
        <v>100</v>
      </c>
      <c r="I24" s="38">
        <v>100</v>
      </c>
      <c r="J24" s="38">
        <v>100</v>
      </c>
      <c r="K24" s="39">
        <f t="shared" si="2"/>
        <v>900</v>
      </c>
    </row>
    <row r="25" spans="1:11" ht="30" customHeight="1" x14ac:dyDescent="0.25">
      <c r="A25" s="37" t="s">
        <v>29</v>
      </c>
      <c r="B25" s="38">
        <v>100</v>
      </c>
      <c r="C25" s="38">
        <v>100</v>
      </c>
      <c r="D25" s="38">
        <v>100</v>
      </c>
      <c r="E25" s="38">
        <v>100</v>
      </c>
      <c r="F25" s="38">
        <v>100</v>
      </c>
      <c r="G25" s="38">
        <v>100</v>
      </c>
      <c r="H25" s="38">
        <v>100</v>
      </c>
      <c r="I25" s="38">
        <v>100</v>
      </c>
      <c r="J25" s="38">
        <v>100</v>
      </c>
      <c r="K25" s="39">
        <f t="shared" si="2"/>
        <v>900</v>
      </c>
    </row>
    <row r="26" spans="1:11" ht="30" customHeight="1" x14ac:dyDescent="0.25">
      <c r="A26" s="37" t="s">
        <v>30</v>
      </c>
      <c r="B26" s="38">
        <v>15</v>
      </c>
      <c r="C26" s="38">
        <v>15</v>
      </c>
      <c r="D26" s="38">
        <v>15</v>
      </c>
      <c r="E26" s="38">
        <v>15</v>
      </c>
      <c r="F26" s="38">
        <v>15</v>
      </c>
      <c r="G26" s="38">
        <v>15</v>
      </c>
      <c r="H26" s="38">
        <v>15</v>
      </c>
      <c r="I26" s="38">
        <v>15</v>
      </c>
      <c r="J26" s="38">
        <v>15</v>
      </c>
      <c r="K26" s="39">
        <f t="shared" si="2"/>
        <v>135</v>
      </c>
    </row>
    <row r="27" spans="1:11" ht="30" customHeight="1" x14ac:dyDescent="0.25">
      <c r="A27" s="40" t="s">
        <v>31</v>
      </c>
      <c r="B27" s="41">
        <v>170</v>
      </c>
      <c r="C27" s="41">
        <v>170</v>
      </c>
      <c r="D27" s="41">
        <v>170</v>
      </c>
      <c r="E27" s="41">
        <v>170</v>
      </c>
      <c r="F27" s="41">
        <v>170</v>
      </c>
      <c r="G27" s="41">
        <v>170</v>
      </c>
      <c r="H27" s="41">
        <v>170</v>
      </c>
      <c r="I27" s="41">
        <v>170</v>
      </c>
      <c r="J27" s="41">
        <v>170</v>
      </c>
      <c r="K27" s="42">
        <f t="shared" si="2"/>
        <v>1530</v>
      </c>
    </row>
    <row r="28" spans="1:11" ht="30" customHeight="1" x14ac:dyDescent="0.25">
      <c r="A28" s="40" t="s">
        <v>32</v>
      </c>
      <c r="B28" s="41">
        <v>70</v>
      </c>
      <c r="C28" s="41">
        <v>0</v>
      </c>
      <c r="D28" s="41">
        <v>0</v>
      </c>
      <c r="E28" s="41">
        <v>40</v>
      </c>
      <c r="F28" s="41">
        <v>0</v>
      </c>
      <c r="G28" s="41">
        <v>0</v>
      </c>
      <c r="H28" s="41">
        <v>0</v>
      </c>
      <c r="I28" s="41">
        <v>40</v>
      </c>
      <c r="J28" s="41">
        <v>0</v>
      </c>
      <c r="K28" s="42">
        <f t="shared" si="2"/>
        <v>150</v>
      </c>
    </row>
    <row r="29" spans="1:11" ht="30" customHeight="1" x14ac:dyDescent="0.25">
      <c r="A29" s="32" t="s">
        <v>33</v>
      </c>
      <c r="B29" s="36">
        <v>24.99</v>
      </c>
      <c r="C29" s="36">
        <v>0</v>
      </c>
      <c r="D29" s="36">
        <v>0</v>
      </c>
      <c r="E29" s="36">
        <v>0</v>
      </c>
      <c r="F29" s="36">
        <v>0</v>
      </c>
      <c r="G29" s="36">
        <v>0</v>
      </c>
      <c r="H29" s="36">
        <v>0</v>
      </c>
      <c r="I29" s="36">
        <v>0</v>
      </c>
      <c r="J29" s="36">
        <v>0</v>
      </c>
      <c r="K29" s="34">
        <f t="shared" si="2"/>
        <v>24.99</v>
      </c>
    </row>
    <row r="30" spans="1:11" ht="30" customHeight="1" x14ac:dyDescent="0.25">
      <c r="A30" s="43" t="s">
        <v>34</v>
      </c>
      <c r="B30" s="44">
        <v>20</v>
      </c>
      <c r="C30" s="44">
        <v>20</v>
      </c>
      <c r="D30" s="44">
        <v>20</v>
      </c>
      <c r="E30" s="44">
        <v>20</v>
      </c>
      <c r="F30" s="44">
        <v>20</v>
      </c>
      <c r="G30" s="44">
        <v>20</v>
      </c>
      <c r="H30" s="44">
        <v>20</v>
      </c>
      <c r="I30" s="44">
        <v>20</v>
      </c>
      <c r="J30" s="44">
        <v>20</v>
      </c>
      <c r="K30" s="45">
        <f t="shared" si="2"/>
        <v>180</v>
      </c>
    </row>
    <row r="31" spans="1:11" ht="30" customHeight="1" x14ac:dyDescent="0.25">
      <c r="A31" s="43" t="s">
        <v>35</v>
      </c>
      <c r="B31" s="44">
        <v>20</v>
      </c>
      <c r="C31" s="44">
        <v>20</v>
      </c>
      <c r="D31" s="44">
        <v>20</v>
      </c>
      <c r="E31" s="44">
        <v>20</v>
      </c>
      <c r="F31" s="44">
        <v>20</v>
      </c>
      <c r="G31" s="44">
        <v>20</v>
      </c>
      <c r="H31" s="44">
        <v>20</v>
      </c>
      <c r="I31" s="44">
        <v>20</v>
      </c>
      <c r="J31" s="44">
        <v>20</v>
      </c>
      <c r="K31" s="45">
        <f t="shared" si="2"/>
        <v>180</v>
      </c>
    </row>
    <row r="32" spans="1:11" ht="30" customHeight="1" x14ac:dyDescent="0.25">
      <c r="A32" s="46" t="s">
        <v>36</v>
      </c>
      <c r="B32" s="47">
        <v>250</v>
      </c>
      <c r="C32" s="47">
        <v>0</v>
      </c>
      <c r="D32" s="47">
        <v>0</v>
      </c>
      <c r="E32" s="47">
        <v>0</v>
      </c>
      <c r="F32" s="47">
        <v>250</v>
      </c>
      <c r="G32" s="47">
        <v>0</v>
      </c>
      <c r="H32" s="47">
        <v>0</v>
      </c>
      <c r="I32" s="47">
        <v>0</v>
      </c>
      <c r="J32" s="47">
        <v>0</v>
      </c>
      <c r="K32" s="48">
        <f t="shared" si="2"/>
        <v>500</v>
      </c>
    </row>
    <row r="33" spans="1:11" ht="30" customHeight="1" x14ac:dyDescent="0.25">
      <c r="A33" s="46" t="s">
        <v>37</v>
      </c>
      <c r="B33" s="47">
        <v>0</v>
      </c>
      <c r="C33" s="47">
        <v>0</v>
      </c>
      <c r="D33" s="47">
        <v>0</v>
      </c>
      <c r="E33" s="47">
        <v>0</v>
      </c>
      <c r="F33" s="47">
        <v>0</v>
      </c>
      <c r="G33" s="47">
        <v>0</v>
      </c>
      <c r="H33" s="47">
        <v>0</v>
      </c>
      <c r="I33" s="47">
        <v>0</v>
      </c>
      <c r="J33" s="47">
        <v>0</v>
      </c>
      <c r="K33" s="48">
        <f t="shared" si="2"/>
        <v>0</v>
      </c>
    </row>
    <row r="34" spans="1:11" ht="30" customHeight="1" x14ac:dyDescent="0.25">
      <c r="A34" s="46" t="s">
        <v>38</v>
      </c>
      <c r="B34" s="47">
        <v>10</v>
      </c>
      <c r="C34" s="47">
        <v>10</v>
      </c>
      <c r="D34" s="47">
        <v>10</v>
      </c>
      <c r="E34" s="47">
        <v>10</v>
      </c>
      <c r="F34" s="47">
        <v>10</v>
      </c>
      <c r="G34" s="47">
        <v>10</v>
      </c>
      <c r="H34" s="47">
        <v>10</v>
      </c>
      <c r="I34" s="47">
        <v>10</v>
      </c>
      <c r="J34" s="47">
        <v>10</v>
      </c>
      <c r="K34" s="48">
        <f t="shared" si="2"/>
        <v>90</v>
      </c>
    </row>
    <row r="35" spans="1:11" ht="30" customHeight="1" x14ac:dyDescent="0.25">
      <c r="A35" s="32" t="s">
        <v>39</v>
      </c>
      <c r="B35" s="36">
        <v>60</v>
      </c>
      <c r="C35" s="35">
        <v>0</v>
      </c>
      <c r="D35" s="35">
        <v>0</v>
      </c>
      <c r="E35" s="35">
        <v>0</v>
      </c>
      <c r="F35" s="35">
        <v>0</v>
      </c>
      <c r="G35" s="35">
        <v>0</v>
      </c>
      <c r="H35" s="35">
        <v>0</v>
      </c>
      <c r="I35" s="35">
        <v>0</v>
      </c>
      <c r="J35" s="35">
        <v>0</v>
      </c>
      <c r="K35" s="34">
        <f t="shared" si="2"/>
        <v>60</v>
      </c>
    </row>
    <row r="36" spans="1:11" ht="30" customHeight="1" x14ac:dyDescent="0.25">
      <c r="A36" s="32" t="s">
        <v>40</v>
      </c>
      <c r="B36" s="36">
        <v>70</v>
      </c>
      <c r="C36" s="36">
        <v>70</v>
      </c>
      <c r="D36" s="36">
        <v>70</v>
      </c>
      <c r="E36" s="36">
        <v>70</v>
      </c>
      <c r="F36" s="36">
        <v>70</v>
      </c>
      <c r="G36" s="36">
        <v>70</v>
      </c>
      <c r="H36" s="36">
        <v>70</v>
      </c>
      <c r="I36" s="36">
        <v>70</v>
      </c>
      <c r="J36" s="36">
        <v>70</v>
      </c>
      <c r="K36" s="34">
        <f t="shared" si="2"/>
        <v>630</v>
      </c>
    </row>
    <row r="37" spans="1:11" ht="30" customHeight="1" x14ac:dyDescent="0.25">
      <c r="A37" s="32" t="s">
        <v>41</v>
      </c>
      <c r="B37" s="36">
        <v>0</v>
      </c>
      <c r="C37" s="36">
        <v>0</v>
      </c>
      <c r="D37" s="36">
        <v>0</v>
      </c>
      <c r="E37" s="36">
        <v>27.4</v>
      </c>
      <c r="F37" s="36">
        <v>0</v>
      </c>
      <c r="G37" s="36">
        <v>0</v>
      </c>
      <c r="H37" s="36">
        <v>0</v>
      </c>
      <c r="I37" s="36">
        <v>0</v>
      </c>
      <c r="J37" s="36">
        <v>9.9</v>
      </c>
      <c r="K37" s="34">
        <f t="shared" si="2"/>
        <v>37.299999999999997</v>
      </c>
    </row>
    <row r="38" spans="1:11" ht="30" customHeight="1" x14ac:dyDescent="0.25">
      <c r="A38" s="32" t="s">
        <v>42</v>
      </c>
      <c r="B38" s="36">
        <v>0</v>
      </c>
      <c r="C38" s="36">
        <v>0</v>
      </c>
      <c r="D38" s="36">
        <v>0</v>
      </c>
      <c r="E38" s="36">
        <v>50</v>
      </c>
      <c r="F38" s="36">
        <v>0</v>
      </c>
      <c r="G38" s="36">
        <v>0</v>
      </c>
      <c r="H38" s="36">
        <v>0</v>
      </c>
      <c r="I38" s="36">
        <v>50</v>
      </c>
      <c r="J38" s="36">
        <v>0</v>
      </c>
      <c r="K38" s="49">
        <f t="shared" si="2"/>
        <v>100</v>
      </c>
    </row>
    <row r="39" spans="1:11" ht="30" customHeight="1" x14ac:dyDescent="0.25">
      <c r="A39" s="32" t="s">
        <v>43</v>
      </c>
      <c r="B39" s="36">
        <v>200</v>
      </c>
      <c r="C39" s="36">
        <v>200</v>
      </c>
      <c r="D39" s="36">
        <v>200</v>
      </c>
      <c r="E39" s="36">
        <v>200</v>
      </c>
      <c r="F39" s="36">
        <v>200</v>
      </c>
      <c r="G39" s="36">
        <v>200</v>
      </c>
      <c r="H39" s="36">
        <v>200</v>
      </c>
      <c r="I39" s="36">
        <v>200</v>
      </c>
      <c r="J39" s="36">
        <v>200</v>
      </c>
      <c r="K39" s="34">
        <f t="shared" si="2"/>
        <v>1800</v>
      </c>
    </row>
    <row r="40" spans="1:11" ht="30" customHeight="1" x14ac:dyDescent="0.25">
      <c r="A40" s="32" t="s">
        <v>44</v>
      </c>
      <c r="B40" s="36">
        <v>0</v>
      </c>
      <c r="C40" s="35">
        <v>0</v>
      </c>
      <c r="D40" s="35">
        <v>0</v>
      </c>
      <c r="E40" s="35">
        <v>0</v>
      </c>
      <c r="F40" s="35">
        <v>0</v>
      </c>
      <c r="G40" s="35">
        <v>0</v>
      </c>
      <c r="H40" s="35">
        <v>0</v>
      </c>
      <c r="I40" s="35">
        <v>0</v>
      </c>
      <c r="J40" s="35">
        <v>0</v>
      </c>
      <c r="K40" s="34">
        <f t="shared" si="2"/>
        <v>0</v>
      </c>
    </row>
    <row r="41" spans="1:11" ht="30" customHeight="1" x14ac:dyDescent="0.25">
      <c r="A41" s="50" t="s">
        <v>45</v>
      </c>
      <c r="B41" s="36">
        <v>300</v>
      </c>
      <c r="C41" s="36">
        <v>0</v>
      </c>
      <c r="D41" s="36">
        <v>0</v>
      </c>
      <c r="E41" s="36">
        <v>0</v>
      </c>
      <c r="F41" s="36">
        <v>0</v>
      </c>
      <c r="G41" s="36">
        <v>0</v>
      </c>
      <c r="H41" s="36">
        <v>0</v>
      </c>
      <c r="I41" s="36">
        <v>0</v>
      </c>
      <c r="J41" s="36">
        <v>0</v>
      </c>
      <c r="K41" s="51">
        <f t="shared" si="2"/>
        <v>300</v>
      </c>
    </row>
    <row r="42" spans="1:11" ht="30" customHeight="1" x14ac:dyDescent="0.25">
      <c r="A42" s="50" t="s">
        <v>46</v>
      </c>
      <c r="B42" s="52">
        <v>0</v>
      </c>
      <c r="C42" s="33">
        <v>0</v>
      </c>
      <c r="D42" s="33">
        <v>0</v>
      </c>
      <c r="E42" s="33">
        <v>0</v>
      </c>
      <c r="F42" s="33">
        <v>0</v>
      </c>
      <c r="G42" s="33">
        <v>0</v>
      </c>
      <c r="H42" s="33">
        <v>0</v>
      </c>
      <c r="I42" s="33">
        <v>0</v>
      </c>
      <c r="J42" s="33">
        <v>0</v>
      </c>
      <c r="K42" s="53">
        <f t="shared" si="2"/>
        <v>0</v>
      </c>
    </row>
    <row r="43" spans="1:11" ht="30" customHeight="1" x14ac:dyDescent="0.35">
      <c r="A43" s="6" t="s">
        <v>47</v>
      </c>
      <c r="B43" s="7">
        <f t="shared" ref="B43:J43" si="3">SUM(B18:B42)</f>
        <v>7596.9599999999991</v>
      </c>
      <c r="C43" s="7">
        <f t="shared" si="3"/>
        <v>965</v>
      </c>
      <c r="D43" s="7">
        <f t="shared" si="3"/>
        <v>965</v>
      </c>
      <c r="E43" s="7">
        <f t="shared" si="3"/>
        <v>1082.4000000000001</v>
      </c>
      <c r="F43" s="7">
        <f t="shared" si="3"/>
        <v>6841.9699999999993</v>
      </c>
      <c r="G43" s="7">
        <f t="shared" si="3"/>
        <v>965</v>
      </c>
      <c r="H43" s="7">
        <f t="shared" si="3"/>
        <v>965</v>
      </c>
      <c r="I43" s="7">
        <f t="shared" si="3"/>
        <v>1055</v>
      </c>
      <c r="J43" s="7">
        <f t="shared" si="3"/>
        <v>6601.8899999999994</v>
      </c>
      <c r="K43" s="8">
        <f t="shared" si="2"/>
        <v>27038.219999999998</v>
      </c>
    </row>
    <row r="44" spans="1:11" s="1" customFormat="1" ht="30" customHeight="1" x14ac:dyDescent="0.2">
      <c r="A44" s="62"/>
      <c r="B44" s="62"/>
      <c r="C44" s="62"/>
      <c r="D44" s="62"/>
      <c r="E44" s="62"/>
      <c r="F44" s="62"/>
      <c r="G44" s="62"/>
      <c r="H44" s="62"/>
      <c r="I44" s="62"/>
      <c r="J44" s="62"/>
      <c r="K44" s="62"/>
    </row>
    <row r="45" spans="1:11" ht="30" customHeight="1" x14ac:dyDescent="0.25">
      <c r="A45" s="54" t="s">
        <v>48</v>
      </c>
      <c r="B45" s="55">
        <v>0</v>
      </c>
      <c r="C45" s="56">
        <f t="shared" ref="C45:I45" si="4">B48</f>
        <v>1428.7000000000007</v>
      </c>
      <c r="D45" s="56">
        <f t="shared" si="4"/>
        <v>723.70000000000073</v>
      </c>
      <c r="E45" s="56">
        <f t="shared" si="4"/>
        <v>868.70000000000073</v>
      </c>
      <c r="F45" s="56">
        <f t="shared" si="4"/>
        <v>46.300000000000637</v>
      </c>
      <c r="G45" s="56">
        <f t="shared" si="4"/>
        <v>1229.9900000000016</v>
      </c>
      <c r="H45" s="56">
        <f t="shared" si="4"/>
        <v>1374.9900000000016</v>
      </c>
      <c r="I45" s="56">
        <f t="shared" si="4"/>
        <v>669.9900000000016</v>
      </c>
      <c r="J45" s="56">
        <f>I48</f>
        <v>-125.0099999999984</v>
      </c>
      <c r="K45" s="57">
        <f>B45</f>
        <v>0</v>
      </c>
    </row>
    <row r="46" spans="1:11" ht="30" customHeight="1" x14ac:dyDescent="0.25">
      <c r="A46" s="54" t="s">
        <v>49</v>
      </c>
      <c r="B46" s="56">
        <f t="shared" ref="B46:J46" si="5">B15</f>
        <v>9025.66</v>
      </c>
      <c r="C46" s="56">
        <f t="shared" si="5"/>
        <v>260</v>
      </c>
      <c r="D46" s="56">
        <f t="shared" si="5"/>
        <v>1110</v>
      </c>
      <c r="E46" s="56">
        <f t="shared" si="5"/>
        <v>260</v>
      </c>
      <c r="F46" s="56">
        <f t="shared" si="5"/>
        <v>8025.66</v>
      </c>
      <c r="G46" s="56">
        <f t="shared" si="5"/>
        <v>1110</v>
      </c>
      <c r="H46" s="56">
        <f t="shared" si="5"/>
        <v>260</v>
      </c>
      <c r="I46" s="56">
        <f t="shared" si="5"/>
        <v>260</v>
      </c>
      <c r="J46" s="56">
        <f t="shared" si="5"/>
        <v>8025.68</v>
      </c>
      <c r="K46" s="58">
        <f>SUM(B46:J46)</f>
        <v>28337</v>
      </c>
    </row>
    <row r="47" spans="1:11" s="1" customFormat="1" ht="30" customHeight="1" x14ac:dyDescent="0.25">
      <c r="A47" s="54" t="s">
        <v>50</v>
      </c>
      <c r="B47" s="56">
        <f t="shared" ref="B47:J47" si="6">B43</f>
        <v>7596.9599999999991</v>
      </c>
      <c r="C47" s="56">
        <f t="shared" si="6"/>
        <v>965</v>
      </c>
      <c r="D47" s="56">
        <f t="shared" si="6"/>
        <v>965</v>
      </c>
      <c r="E47" s="56">
        <f t="shared" si="6"/>
        <v>1082.4000000000001</v>
      </c>
      <c r="F47" s="56">
        <f t="shared" si="6"/>
        <v>6841.9699999999993</v>
      </c>
      <c r="G47" s="56">
        <f t="shared" si="6"/>
        <v>965</v>
      </c>
      <c r="H47" s="56">
        <f t="shared" si="6"/>
        <v>965</v>
      </c>
      <c r="I47" s="56">
        <f t="shared" si="6"/>
        <v>1055</v>
      </c>
      <c r="J47" s="56">
        <f t="shared" si="6"/>
        <v>6601.8899999999994</v>
      </c>
      <c r="K47" s="58">
        <f>SUM(B47:J47)</f>
        <v>27038.219999999998</v>
      </c>
    </row>
    <row r="48" spans="1:11" ht="23.25" hidden="1" x14ac:dyDescent="0.35">
      <c r="A48" s="9" t="s">
        <v>51</v>
      </c>
      <c r="B48" s="7">
        <f>B45+B46-B47</f>
        <v>1428.7000000000007</v>
      </c>
      <c r="C48" s="7">
        <f>C45+C46-C47</f>
        <v>723.70000000000073</v>
      </c>
      <c r="D48" s="7">
        <f t="shared" ref="D48:I48" si="7">D45+D46-D47</f>
        <v>868.70000000000073</v>
      </c>
      <c r="E48" s="7">
        <f t="shared" si="7"/>
        <v>46.300000000000637</v>
      </c>
      <c r="F48" s="7">
        <f t="shared" si="7"/>
        <v>1229.9900000000016</v>
      </c>
      <c r="G48" s="7">
        <f t="shared" si="7"/>
        <v>1374.9900000000016</v>
      </c>
      <c r="H48" s="7">
        <f t="shared" si="7"/>
        <v>669.9900000000016</v>
      </c>
      <c r="I48" s="7">
        <f t="shared" si="7"/>
        <v>-125.0099999999984</v>
      </c>
      <c r="J48" s="7">
        <f>J45+J46-J47</f>
        <v>1298.7800000000025</v>
      </c>
      <c r="K48" s="11" t="e">
        <f>#REF!</f>
        <v>#REF!</v>
      </c>
    </row>
    <row r="49" spans="1:11" hidden="1" x14ac:dyDescent="0.2">
      <c r="B49" s="2" t="s">
        <v>52</v>
      </c>
      <c r="C49" s="2" t="s">
        <v>52</v>
      </c>
      <c r="D49" s="2" t="s">
        <v>52</v>
      </c>
      <c r="E49" s="2" t="s">
        <v>52</v>
      </c>
      <c r="F49" s="2" t="s">
        <v>52</v>
      </c>
      <c r="G49" s="2" t="s">
        <v>52</v>
      </c>
      <c r="H49" s="2" t="s">
        <v>52</v>
      </c>
      <c r="I49" s="2" t="s">
        <v>52</v>
      </c>
      <c r="J49" s="2" t="s">
        <v>52</v>
      </c>
      <c r="K49" s="2" t="s">
        <v>52</v>
      </c>
    </row>
    <row r="50" spans="1:11" ht="23.25" x14ac:dyDescent="0.35">
      <c r="A50" s="9" t="s">
        <v>51</v>
      </c>
      <c r="B50" s="7">
        <f t="shared" ref="B50:J50" si="8">B45+B46-B47</f>
        <v>1428.7000000000007</v>
      </c>
      <c r="C50" s="7">
        <f t="shared" si="8"/>
        <v>723.70000000000073</v>
      </c>
      <c r="D50" s="7">
        <f t="shared" si="8"/>
        <v>868.70000000000073</v>
      </c>
      <c r="E50" s="7">
        <f t="shared" si="8"/>
        <v>46.300000000000637</v>
      </c>
      <c r="F50" s="7">
        <f t="shared" si="8"/>
        <v>1229.9900000000016</v>
      </c>
      <c r="G50" s="7">
        <f t="shared" si="8"/>
        <v>1374.9900000000016</v>
      </c>
      <c r="H50" s="7">
        <f t="shared" si="8"/>
        <v>669.9900000000016</v>
      </c>
      <c r="I50" s="7">
        <f t="shared" si="8"/>
        <v>-125.0099999999984</v>
      </c>
      <c r="J50" s="7">
        <f t="shared" si="8"/>
        <v>1298.7800000000025</v>
      </c>
      <c r="K50" s="11">
        <f>J50</f>
        <v>1298.7800000000025</v>
      </c>
    </row>
    <row r="51" spans="1:11" ht="15" x14ac:dyDescent="0.2">
      <c r="B51" s="10"/>
    </row>
  </sheetData>
  <sheetProtection insertColumns="0" insertRows="0" deleteColumns="0" deleteRows="0" selectLockedCells="1"/>
  <mergeCells count="3">
    <mergeCell ref="A1:K1"/>
    <mergeCell ref="A44:K44"/>
    <mergeCell ref="A16:K16"/>
  </mergeCells>
  <phoneticPr fontId="0" type="noConversion"/>
  <printOptions horizontalCentered="1" verticalCentered="1" gridLines="1"/>
  <pageMargins left="0" right="0" top="0" bottom="0" header="0" footer="0"/>
  <pageSetup paperSize="9" scale="41"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QMULInformationClassificationTaxHTField0 xmlns="http://schemas.microsoft.com/sharepoint/v3">
      <Terms xmlns="http://schemas.microsoft.com/office/infopath/2007/PartnerControls">
        <TermInfo xmlns="http://schemas.microsoft.com/office/infopath/2007/PartnerControls">
          <TermName xmlns="http://schemas.microsoft.com/office/infopath/2007/PartnerControls">Protect</TermName>
          <TermId xmlns="http://schemas.microsoft.com/office/infopath/2007/PartnerControls">9124d8d9-0c1c-41e9-aa14-aba001e9a028</TermId>
        </TermInfo>
      </Terms>
    </QMULInformationClassificationTaxHTField0>
    <TaxKeywordTaxHTField xmlns="d5efd484-15aa-41a0-83f6-0646502cb6d6">
      <Terms xmlns="http://schemas.microsoft.com/office/infopath/2007/PartnerControls"/>
    </TaxKeywordTaxHTField>
    <TaxCatchAll xmlns="d5efd484-15aa-41a0-83f6-0646502cb6d6">
      <Value>1</Value>
    </TaxCatchAll>
    <QMULSchoolTaxHTField0 xmlns="http://schemas.microsoft.com/sharepoint/v3">
      <Terms xmlns="http://schemas.microsoft.com/office/infopath/2007/PartnerControls"/>
    </QMULSchoolTaxHTField0>
    <QMULDocumentTypeTaxHTField0 xmlns="http://schemas.microsoft.com/sharepoint/v3">
      <Terms xmlns="http://schemas.microsoft.com/office/infopath/2007/PartnerControls"/>
    </QMULDocumentTypeTaxHTField0>
    <QMULReviewDate xmlns="http://schemas.microsoft.com/sharepoint/v3" xsi:nil="true"/>
    <lcf76f155ced4ddcb4097134ff3c332f xmlns="45ae7f3d-bcd0-4e4b-af93-f03a9fbb19b5">
      <Terms xmlns="http://schemas.microsoft.com/office/infopath/2007/PartnerControls"/>
    </lcf76f155ced4ddcb4097134ff3c332f>
    <QMULOwner xmlns="http://schemas.microsoft.com/sharepoint/v3">
      <UserInfo>
        <DisplayName/>
        <AccountId xsi:nil="true"/>
        <AccountType/>
      </UserInfo>
    </QMULOwner>
    <QMULDepartmentTaxHTField0 xmlns="http://schemas.microsoft.com/sharepoint/v3">
      <Terms xmlns="http://schemas.microsoft.com/office/infopath/2007/PartnerControls"/>
    </QMULDepartmentTaxHTField0>
    <QMULAcademicYear xmlns="http://schemas.microsoft.com/sharepoint/v3" xsi:nil="true"/>
    <QMULLocationTaxHTField0 xmlns="http://schemas.microsoft.com/sharepoint/v3">
      <Terms xmlns="http://schemas.microsoft.com/office/infopath/2007/PartnerControls"/>
    </QMULLocationTaxHTField0>
    <QMULDocumentStatusTaxHTField0 xmlns="http://schemas.microsoft.com/sharepoint/v3">
      <Terms xmlns="http://schemas.microsoft.com/office/infopath/2007/PartnerControls"/>
    </QMULDocumentStatusTaxHTField0>
    <QMULProject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QMUL Document" ma:contentTypeID="0x0101005EA864BF41DF8A41860E925F5B29BCF500B36BFE0461A8E94C9844B3EAB1B3BF04" ma:contentTypeVersion="41" ma:contentTypeDescription="" ma:contentTypeScope="" ma:versionID="171602749db7db3eb7046924c7e95aed">
  <xsd:schema xmlns:xsd="http://www.w3.org/2001/XMLSchema" xmlns:xs="http://www.w3.org/2001/XMLSchema" xmlns:p="http://schemas.microsoft.com/office/2006/metadata/properties" xmlns:ns1="http://schemas.microsoft.com/sharepoint/v3" xmlns:ns2="d5efd484-15aa-41a0-83f6-0646502cb6d6" xmlns:ns3="45ae7f3d-bcd0-4e4b-af93-f03a9fbb19b5" xmlns:ns4="6649982f-b66b-4072-8006-4697fed55f9d" targetNamespace="http://schemas.microsoft.com/office/2006/metadata/properties" ma:root="true" ma:fieldsID="420ccec9f83bc49cd48bd833b3a7ebc0" ns1:_="" ns2:_="" ns3:_="" ns4:_="">
    <xsd:import namespace="http://schemas.microsoft.com/sharepoint/v3"/>
    <xsd:import namespace="d5efd484-15aa-41a0-83f6-0646502cb6d6"/>
    <xsd:import namespace="45ae7f3d-bcd0-4e4b-af93-f03a9fbb19b5"/>
    <xsd:import namespace="6649982f-b66b-4072-8006-4697fed55f9d"/>
    <xsd:element name="properties">
      <xsd:complexType>
        <xsd:sequence>
          <xsd:element name="documentManagement">
            <xsd:complexType>
              <xsd:all>
                <xsd:element ref="ns1:QMULDocumentStatusTaxHTField0" minOccurs="0"/>
                <xsd:element ref="ns1:QMULDepartmentTaxHTField0" minOccurs="0"/>
                <xsd:element ref="ns1:QMULSchoolTaxHTField0" minOccurs="0"/>
                <xsd:element ref="ns1:QMULDocumentTypeTaxHTField0" minOccurs="0"/>
                <xsd:element ref="ns1:QMULLocationTaxHTField0" minOccurs="0"/>
                <xsd:element ref="ns1:QMULInformationClassificationTaxHTField0" minOccurs="0"/>
                <xsd:element ref="ns1:QMULAcademicYear" minOccurs="0"/>
                <xsd:element ref="ns1:QMULProject" minOccurs="0"/>
                <xsd:element ref="ns1:QMULReviewDate" minOccurs="0"/>
                <xsd:element ref="ns1:QMULOwner" minOccurs="0"/>
                <xsd:element ref="ns2:TaxKeywordTaxHTField" minOccurs="0"/>
                <xsd:element ref="ns2:TaxCatchAll" minOccurs="0"/>
                <xsd:element ref="ns2:TaxCatchAllLabel" minOccurs="0"/>
                <xsd:element ref="ns3:MediaServiceMetadata" minOccurs="0"/>
                <xsd:element ref="ns3:MediaServiceFastMetadata" minOccurs="0"/>
                <xsd:element ref="ns4:SharedWithUsers" minOccurs="0"/>
                <xsd:element ref="ns4:SharedWithDetails"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QMULDocumentStatusTaxHTField0" ma:index="8" nillable="true" ma:taxonomy="true" ma:internalName="QMULDocumentStatusTaxHTField0" ma:taxonomyFieldName="QMULDocumentStatus" ma:displayName="Document Status" ma:default="" ma:fieldId="{083bdfb7-9f4e-4bc9-b582-62ed6b950f9e}" ma:sspId="9c18f9b8-5ae4-4f0b-a238-a922c51e2dda" ma:termSetId="780aba48-6c17-4ca0-84b9-f0207a095630" ma:anchorId="00000000-0000-0000-0000-000000000000" ma:open="false" ma:isKeyword="false">
      <xsd:complexType>
        <xsd:sequence>
          <xsd:element ref="pc:Terms" minOccurs="0" maxOccurs="1"/>
        </xsd:sequence>
      </xsd:complexType>
    </xsd:element>
    <xsd:element name="QMULDepartmentTaxHTField0" ma:index="10" nillable="true" ma:taxonomy="true" ma:internalName="QMULDepartmentTaxHTField0" ma:taxonomyFieldName="QMULDepartment" ma:displayName="Department" ma:readOnly="false" ma:default="" ma:fieldId="{2a7d89f9-5f8e-4c42-ab4f-aa1fc3002ea0}" ma:sspId="9c18f9b8-5ae4-4f0b-a238-a922c51e2dda" ma:termSetId="28874c57-2df5-45e8-a804-d15afc96d4ee" ma:anchorId="00000000-0000-0000-0000-000000000000" ma:open="false" ma:isKeyword="false">
      <xsd:complexType>
        <xsd:sequence>
          <xsd:element ref="pc:Terms" minOccurs="0" maxOccurs="1"/>
        </xsd:sequence>
      </xsd:complexType>
    </xsd:element>
    <xsd:element name="QMULSchoolTaxHTField0" ma:index="12" nillable="true" ma:taxonomy="true" ma:internalName="QMULSchoolTaxHTField0" ma:taxonomyFieldName="QMULSchool" ma:displayName="School" ma:readOnly="false" ma:default="" ma:fieldId="{46346f8e-3161-4021-8b14-3dcca2e3ca8d}" ma:sspId="9c18f9b8-5ae4-4f0b-a238-a922c51e2dda" ma:termSetId="0f9f7e9f-7d6b-4cae-9193-a3e3200f87de" ma:anchorId="00000000-0000-0000-0000-000000000000" ma:open="false" ma:isKeyword="false">
      <xsd:complexType>
        <xsd:sequence>
          <xsd:element ref="pc:Terms" minOccurs="0" maxOccurs="1"/>
        </xsd:sequence>
      </xsd:complexType>
    </xsd:element>
    <xsd:element name="QMULDocumentTypeTaxHTField0" ma:index="14" nillable="true" ma:taxonomy="true" ma:internalName="QMULDocumentTypeTaxHTField0" ma:taxonomyFieldName="QMULDocumentType" ma:displayName="Document Type" ma:default="" ma:fieldId="{2596c3af-0d77-4ea4-a15d-d3f71457b096}" ma:sspId="9c18f9b8-5ae4-4f0b-a238-a922c51e2dda" ma:termSetId="8ec3f1bd-c4f8-46a7-ae88-878ed3be39d1" ma:anchorId="00000000-0000-0000-0000-000000000000" ma:open="false" ma:isKeyword="false">
      <xsd:complexType>
        <xsd:sequence>
          <xsd:element ref="pc:Terms" minOccurs="0" maxOccurs="1"/>
        </xsd:sequence>
      </xsd:complexType>
    </xsd:element>
    <xsd:element name="QMULLocationTaxHTField0" ma:index="16" nillable="true" ma:taxonomy="true" ma:internalName="QMULLocationTaxHTField0" ma:taxonomyFieldName="QMULLocation" ma:displayName="Location" ma:default="" ma:fieldId="{29b985f4-a05e-4f39-b5da-e9fb81ddaa79}" ma:sspId="9c18f9b8-5ae4-4f0b-a238-a922c51e2dda" ma:termSetId="5327f1c4-618f-4317-b197-fc29da39fa66" ma:anchorId="00000000-0000-0000-0000-000000000000" ma:open="false" ma:isKeyword="false">
      <xsd:complexType>
        <xsd:sequence>
          <xsd:element ref="pc:Terms" minOccurs="0" maxOccurs="1"/>
        </xsd:sequence>
      </xsd:complexType>
    </xsd:element>
    <xsd:element name="QMULInformationClassificationTaxHTField0" ma:index="18" nillable="true" ma:taxonomy="true" ma:internalName="QMULInformationClassificationTaxHTField0" ma:taxonomyFieldName="QMULInformationClassification" ma:displayName="Information Classification" ma:default="1;#Protect|9124d8d9-0c1c-41e9-aa14-aba001e9a028" ma:fieldId="{57b3469a-2ea1-4a06-a2d1-c99ce62a5d6f}" ma:sspId="9c18f9b8-5ae4-4f0b-a238-a922c51e2dda" ma:termSetId="a3d7b326-4e5e-4e73-95fa-6245adfab113" ma:anchorId="00000000-0000-0000-0000-000000000000" ma:open="false" ma:isKeyword="false">
      <xsd:complexType>
        <xsd:sequence>
          <xsd:element ref="pc:Terms" minOccurs="0" maxOccurs="1"/>
        </xsd:sequence>
      </xsd:complexType>
    </xsd:element>
    <xsd:element name="QMULAcademicYear" ma:index="20" nillable="true" ma:displayName="Academic Year" ma:decimals="0" ma:internalName="QMULAcademicYear" ma:percentage="FALSE">
      <xsd:simpleType>
        <xsd:restriction base="dms:Number">
          <xsd:maxInclusive value="9999"/>
          <xsd:minInclusive value="1000"/>
        </xsd:restriction>
      </xsd:simpleType>
    </xsd:element>
    <xsd:element name="QMULProject" ma:index="21" nillable="true" ma:displayName="Project" ma:internalName="QMULProject">
      <xsd:simpleType>
        <xsd:restriction base="dms:Text">
          <xsd:maxLength value="255"/>
        </xsd:restriction>
      </xsd:simpleType>
    </xsd:element>
    <xsd:element name="QMULReviewDate" ma:index="22" nillable="true" ma:displayName="Review Date" ma:format="DateOnly" ma:internalName="QMULReviewDate">
      <xsd:simpleType>
        <xsd:restriction base="dms:DateTime"/>
      </xsd:simpleType>
    </xsd:element>
    <xsd:element name="QMULOwner" ma:index="23" nillable="true" ma:displayName="Owner" ma:list="UserInfo" ma:SharePointGroup="0" ma:internalName="QMUL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5efd484-15aa-41a0-83f6-0646502cb6d6" elementFormDefault="qualified">
    <xsd:import namespace="http://schemas.microsoft.com/office/2006/documentManagement/types"/>
    <xsd:import namespace="http://schemas.microsoft.com/office/infopath/2007/PartnerControls"/>
    <xsd:element name="TaxKeywordTaxHTField" ma:index="24" nillable="true" ma:taxonomy="true" ma:internalName="TaxKeywordTaxHTField" ma:taxonomyFieldName="TaxKeyword" ma:displayName="Enterprise Keywords" ma:fieldId="{23f27201-bee3-471e-b2e7-b64fd8b7ca38}" ma:taxonomyMulti="true" ma:sspId="9c18f9b8-5ae4-4f0b-a238-a922c51e2dda"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73f07113-5c6e-472a-bbed-5a5fbf276c1e}" ma:internalName="TaxCatchAll" ma:showField="CatchAllData" ma:web="6649982f-b66b-4072-8006-4697fed55f9d">
      <xsd:complexType>
        <xsd:complexContent>
          <xsd:extension base="dms:MultiChoiceLookup">
            <xsd:sequence>
              <xsd:element name="Value" type="dms:Lookup" maxOccurs="unbounded" minOccurs="0" nillable="true"/>
            </xsd:sequence>
          </xsd:extension>
        </xsd:complexContent>
      </xsd:complexType>
    </xsd:element>
    <xsd:element name="TaxCatchAllLabel" ma:index="27" nillable="true" ma:displayName="Taxonomy Catch All Column1" ma:hidden="true" ma:list="{73f07113-5c6e-472a-bbed-5a5fbf276c1e}" ma:internalName="TaxCatchAllLabel" ma:readOnly="true" ma:showField="CatchAllDataLabel" ma:web="6649982f-b66b-4072-8006-4697fed55f9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5ae7f3d-bcd0-4e4b-af93-f03a9fbb19b5"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DateTaken" ma:index="34" nillable="true" ma:displayName="MediaServiceDateTaken" ma:hidden="true" ma:internalName="MediaServiceDateTake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MediaServiceAutoTags" ma:index="36" nillable="true" ma:displayName="Tags" ma:internalName="MediaServiceAutoTags"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lcf76f155ced4ddcb4097134ff3c332f" ma:index="41" nillable="true" ma:taxonomy="true" ma:internalName="lcf76f155ced4ddcb4097134ff3c332f" ma:taxonomyFieldName="MediaServiceImageTags" ma:displayName="Image Tags" ma:readOnly="false" ma:fieldId="{5cf76f15-5ced-4ddc-b409-7134ff3c332f}" ma:taxonomyMulti="true" ma:sspId="9c18f9b8-5ae4-4f0b-a238-a922c51e2d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49982f-b66b-4072-8006-4697fed55f9d"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9c18f9b8-5ae4-4f0b-a238-a922c51e2dda" ContentTypeId="0x0101005EA864BF41DF8A41860E925F5B29BCF5"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1B648A-9D11-406E-80F8-C69372D9B2CE}">
  <ds:schemaRefs>
    <ds:schemaRef ds:uri="http://schemas.microsoft.com/office/2006/metadata/properties"/>
    <ds:schemaRef ds:uri="http://schemas.microsoft.com/office/infopath/2007/PartnerControls"/>
    <ds:schemaRef ds:uri="http://schemas.microsoft.com/sharepoint/v3"/>
    <ds:schemaRef ds:uri="d5efd484-15aa-41a0-83f6-0646502cb6d6"/>
    <ds:schemaRef ds:uri="45ae7f3d-bcd0-4e4b-af93-f03a9fbb19b5"/>
  </ds:schemaRefs>
</ds:datastoreItem>
</file>

<file path=customXml/itemProps2.xml><?xml version="1.0" encoding="utf-8"?>
<ds:datastoreItem xmlns:ds="http://schemas.openxmlformats.org/officeDocument/2006/customXml" ds:itemID="{FBB1B17F-83DC-45AF-BF0F-B82AC9801D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efd484-15aa-41a0-83f6-0646502cb6d6"/>
    <ds:schemaRef ds:uri="45ae7f3d-bcd0-4e4b-af93-f03a9fbb19b5"/>
    <ds:schemaRef ds:uri="6649982f-b66b-4072-8006-4697fed55f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7323AC-6CB1-4161-8893-352BE106013B}">
  <ds:schemaRefs>
    <ds:schemaRef ds:uri="Microsoft.SharePoint.Taxonomy.ContentTypeSync"/>
  </ds:schemaRefs>
</ds:datastoreItem>
</file>

<file path=customXml/itemProps4.xml><?xml version="1.0" encoding="utf-8"?>
<ds:datastoreItem xmlns:ds="http://schemas.openxmlformats.org/officeDocument/2006/customXml" ds:itemID="{54DB4FE3-7788-4619-B03D-4E12481D82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Cash flow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 Huges</dc:creator>
  <cp:keywords/>
  <dc:description/>
  <cp:lastModifiedBy>Hazel Norbury</cp:lastModifiedBy>
  <cp:revision/>
  <dcterms:created xsi:type="dcterms:W3CDTF">2001-03-19T06:55:01Z</dcterms:created>
  <dcterms:modified xsi:type="dcterms:W3CDTF">2025-04-24T15:45:29Z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0x0101005EA864BF41DF8A41860E925F5B29BCF500B36BFE0461A8E94C9844B3EAB1B3BF04</vt:lpwstr>
  </property>
  <property fmtid="{D5CDD505-2E9C-101B-9397-08002B2CF9AE}" pid="3" name="TaxKeyword">
    <vt:lpwstr/>
  </property>
  <property fmtid="{D5CDD505-2E9C-101B-9397-08002B2CF9AE}" pid="4" name="QMULDocumentStatus">
    <vt:lpwstr/>
  </property>
  <property fmtid="{D5CDD505-2E9C-101B-9397-08002B2CF9AE}" pid="5" name="MediaServiceImageTags">
    <vt:lpwstr/>
  </property>
  <property fmtid="{D5CDD505-2E9C-101B-9397-08002B2CF9AE}" pid="6" name="QMULInformationClassification">
    <vt:lpwstr>1;#Protect|9124d8d9-0c1c-41e9-aa14-aba001e9a028</vt:lpwstr>
  </property>
  <property fmtid="{D5CDD505-2E9C-101B-9397-08002B2CF9AE}" pid="7" name="QMULLocation">
    <vt:lpwstr/>
  </property>
  <property fmtid="{D5CDD505-2E9C-101B-9397-08002B2CF9AE}" pid="8" name="QMULDocumentType">
    <vt:lpwstr/>
  </property>
  <property fmtid="{D5CDD505-2E9C-101B-9397-08002B2CF9AE}" pid="9" name="QMULSchool">
    <vt:lpwstr/>
  </property>
  <property fmtid="{D5CDD505-2E9C-101B-9397-08002B2CF9AE}" pid="10" name="QMULDepartment">
    <vt:lpwstr/>
  </property>
</Properties>
</file>